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Enfermeiros" sheetId="1" r:id="rId1"/>
    <sheet name="ADM" sheetId="2" r:id="rId2"/>
    <sheet name="ACE" sheetId="3" r:id="rId3"/>
    <sheet name="GUARDA PATRIMONIO" sheetId="4" r:id="rId4"/>
    <sheet name="tec de enfermagem" sheetId="5" r:id="rId5"/>
    <sheet name="Multi - farmácia - Assit. Socia" sheetId="6" r:id="rId6"/>
  </sheets>
  <definedNames>
    <definedName name="_xlnm.Print_Area" localSheetId="0">'Enfermeiros'!$A$1:$AM$34</definedName>
  </definedNames>
  <calcPr fullCalcOnLoad="1"/>
</workbook>
</file>

<file path=xl/sharedStrings.xml><?xml version="1.0" encoding="utf-8"?>
<sst xmlns="http://schemas.openxmlformats.org/spreadsheetml/2006/main" count="2357" uniqueCount="232">
  <si>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</si>
  <si>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</si>
  <si>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</si>
  <si>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</si>
  <si>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</si>
  <si>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</si>
  <si>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</si>
  <si>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</si>
  <si>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</si>
  <si>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</si>
  <si>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</si>
  <si>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</si>
  <si>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</si>
  <si>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</si>
  <si>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</si>
  <si>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</si>
  <si>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</si>
  <si>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</si>
  <si>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</si>
  <si>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</si>
  <si>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</si>
  <si>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</si>
  <si>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</si>
  <si>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</si>
  <si>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</si>
  <si>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</si>
  <si>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</si>
  <si>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</si>
  <si>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</si>
  <si>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</si>
  <si>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</si>
  <si>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</si>
  <si>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</si>
  <si>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</si>
  <si>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</si>
  <si>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588297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</si>
  <si>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</si>
  <si>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</si>
  <si>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</si>
  <si>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</si>
  <si>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</si>
  <si>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</si>
  <si>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</si>
  <si>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</si>
  <si>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</si>
  <si>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</si>
  <si>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</si>
  <si>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</si>
  <si>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</si>
  <si>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</si>
  <si>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</si>
  <si>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</si>
  <si>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</si>
  <si>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</si>
  <si>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</si>
  <si>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</si>
  <si>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</si>
  <si>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</si>
  <si>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</si>
  <si>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</si>
  <si>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</si>
  <si>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</si>
  <si>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</si>
  <si>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</si>
  <si>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</si>
  <si>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</si>
  <si>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</si>
  <si>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</si>
  <si>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</si>
  <si>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</si>
  <si>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</si>
  <si>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</si>
  <si>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</si>
  <si>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</si>
  <si>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</si>
  <si>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</si>
  <si>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</si>
  <si>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</si>
  <si>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</si>
  <si>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</si>
  <si>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</si>
  <si>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</si>
  <si>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</si>
  <si>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</si>
  <si>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</si>
  <si>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</si>
  <si>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>264278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</si>
  <si>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</si>
  <si>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</si>
  <si>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</si>
  <si>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</si>
  <si>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</si>
  <si>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</si>
  <si>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</si>
  <si>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</si>
  <si>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</si>
  <si>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</si>
  <si>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</si>
  <si>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</si>
  <si>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</si>
  <si>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</si>
  <si>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</si>
  <si>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</si>
  <si>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IZIS ROCHA </t>
  </si>
  <si>
    <t xml:space="preserve">DANIELE FERREIRA DA SILVA </t>
  </si>
  <si>
    <t>EVANDRO AMADOR</t>
  </si>
  <si>
    <t>JANAINA GOMES ARANTES</t>
  </si>
  <si>
    <t>MORGANA FERIATO</t>
  </si>
  <si>
    <t>621254 AUX</t>
  </si>
  <si>
    <t>878214 AUX</t>
  </si>
  <si>
    <t>541.037 AUX</t>
  </si>
  <si>
    <t>492323 TEC</t>
  </si>
  <si>
    <t>652887  AUX</t>
  </si>
  <si>
    <t>408.500  TEC</t>
  </si>
  <si>
    <t>442308  AUX</t>
  </si>
  <si>
    <t>894458 AUX</t>
  </si>
  <si>
    <t>554553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</si>
  <si>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</si>
  <si>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</si>
  <si>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</si>
  <si>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</si>
  <si>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</si>
  <si>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</si>
  <si>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</si>
  <si>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</si>
  <si>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</si>
  <si>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</si>
  <si>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07-13h</t>
  </si>
  <si>
    <t>AUREA CRISTINA DE SANTANA</t>
  </si>
  <si>
    <t>VAGA 12 / 60H</t>
  </si>
  <si>
    <t>ANDREIA BATISTA MONTEIRO HIRUO</t>
  </si>
  <si>
    <t>APARECIDA SANTOS SILVA</t>
  </si>
  <si>
    <t>DALCILENE MARIA SANTOS CAETANO</t>
  </si>
  <si>
    <t>867.249 AUX</t>
  </si>
  <si>
    <t>40.8795</t>
  </si>
  <si>
    <t>359.536 AUX</t>
  </si>
  <si>
    <t>602.446  AUX</t>
  </si>
  <si>
    <t>247.866 TEC</t>
  </si>
  <si>
    <t xml:space="preserve"> 233.881 AUX</t>
  </si>
  <si>
    <t>756.428 AUX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</si>
  <si>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</si>
  <si>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</si>
  <si>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</si>
  <si>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</si>
  <si>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</si>
  <si>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</si>
  <si>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</si>
  <si>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38.826 TEC</t>
  </si>
  <si>
    <t>878.251 TEC</t>
  </si>
  <si>
    <t>902.686 TEC</t>
  </si>
  <si>
    <t>522.754 AUX</t>
  </si>
  <si>
    <t>882.649 AUX</t>
  </si>
  <si>
    <t>864.105 AUX</t>
  </si>
  <si>
    <t>894.808 AUX</t>
  </si>
  <si>
    <t>1.492.494 AUX</t>
  </si>
  <si>
    <t xml:space="preserve">DULCINEIA  ANDRADE </t>
  </si>
  <si>
    <t>ANA FLAVIA DA SILVA</t>
  </si>
  <si>
    <t>ROSANA MARIA DA CRUZ CASTRO</t>
  </si>
  <si>
    <t>218641 AUX</t>
  </si>
  <si>
    <t xml:space="preserve">VERA LUCIA SPINASSI </t>
  </si>
  <si>
    <t>1093887 AUX</t>
  </si>
  <si>
    <t xml:space="preserve"> 767389 AUX</t>
  </si>
  <si>
    <t>894113 AUX</t>
  </si>
  <si>
    <t>899842 AUX</t>
  </si>
  <si>
    <t>893865 AUX</t>
  </si>
  <si>
    <t>889899 AUX</t>
  </si>
  <si>
    <t>M</t>
  </si>
  <si>
    <t>P</t>
  </si>
  <si>
    <t>KATIA RIBAS LIMA</t>
  </si>
  <si>
    <t>JESSICA ITOYO DE AZEVEDO</t>
  </si>
  <si>
    <t>864.001 AUX</t>
  </si>
  <si>
    <t>3960=33</t>
  </si>
  <si>
    <t>ANDRE DE OLIVEIRA ALMEIDA           PAR</t>
  </si>
  <si>
    <t xml:space="preserve">PAMELA  CAROLINE BATISTA </t>
  </si>
  <si>
    <t>LUIZ PEREIRA DE SOUZA                    PAR</t>
  </si>
  <si>
    <t>CLAUDINEIA EMIDIO  CICERO                           IMPAR</t>
  </si>
  <si>
    <t>721537 AUX</t>
  </si>
  <si>
    <t xml:space="preserve">  AGATHA MARQUES DE BRITO                     IMPAR</t>
  </si>
  <si>
    <t>SANDRA REGINA SORES                                   IMPAR</t>
  </si>
  <si>
    <t>RENATO LIMA DE PAULA                    PAR</t>
  </si>
  <si>
    <t>N</t>
  </si>
  <si>
    <t xml:space="preserve">DULCINEIA MARIA DA SILVA </t>
  </si>
  <si>
    <t>732438 AUX</t>
  </si>
  <si>
    <t>13:30-19H</t>
  </si>
  <si>
    <t>JULIANA PAULA DE OLIVEIRA</t>
  </si>
  <si>
    <t>MARIA MARGARETE TOMAZ</t>
  </si>
  <si>
    <t xml:space="preserve">HORARIO </t>
  </si>
  <si>
    <t>ALINE AP VIEIRA DA SILVA</t>
  </si>
  <si>
    <t>ACE</t>
  </si>
  <si>
    <t>07-16H</t>
  </si>
  <si>
    <t>SONIA MARIA DO NASCIMENTO</t>
  </si>
  <si>
    <t>PALEONOR</t>
  </si>
  <si>
    <t>FLEXIVEL</t>
  </si>
  <si>
    <t>I</t>
  </si>
  <si>
    <t>RUI RAFAEL ANDRADE DE MELO</t>
  </si>
  <si>
    <t>13:30-19</t>
  </si>
  <si>
    <t>COBERTURA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</si>
  <si>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</si>
  <si>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ANTONIA MARCIA  SILVA SANTOS</t>
  </si>
  <si>
    <t>SILVANA LANDIN</t>
  </si>
  <si>
    <t>16:30-19H</t>
  </si>
  <si>
    <t>8H/dia</t>
  </si>
  <si>
    <t>elaine da luz moreira</t>
  </si>
  <si>
    <t>ANDREA PEREIRA DE ARAUJO</t>
  </si>
  <si>
    <r>
      <t xml:space="preserve">
</t>
    </r>
    <r>
      <rPr>
        <b/>
        <sz val="9"/>
        <color indexed="10"/>
        <rFont val="Arial"/>
        <family val="2"/>
      </rPr>
      <t>ESCALA DE TRABALHO PA LEONOR  - LONDRINA -JULHO  2023</t>
    </r>
    <r>
      <rPr>
        <b/>
        <sz val="9"/>
        <rFont val="Arial"/>
        <family val="2"/>
      </rPr>
      <t xml:space="preserve">
CARGA HORÁRIA -21 DIAS ÚTEIS -126 HS
ESCALA DE PLANTÃO ENFERMEIROS
COORDENAÇÃO PA LEONOR :SONIA MARIA DO NASCIMENTO MATRICULA 129895 COREN 122430</t>
    </r>
  </si>
  <si>
    <t>FO 10 A 29/07</t>
  </si>
  <si>
    <t>F</t>
  </si>
  <si>
    <t>X</t>
  </si>
  <si>
    <t>FO 12 A 31/07</t>
  </si>
  <si>
    <r>
      <t xml:space="preserve">
</t>
    </r>
    <r>
      <rPr>
        <b/>
        <sz val="9"/>
        <color indexed="10"/>
        <rFont val="Arial"/>
        <family val="2"/>
      </rPr>
      <t xml:space="preserve">ESCALA DE TRABALHO PA LEONOR  - LONDRINA -JULHO 2023-  </t>
    </r>
    <r>
      <rPr>
        <b/>
        <sz val="9"/>
        <rFont val="Arial"/>
        <family val="2"/>
      </rPr>
      <t xml:space="preserve">
CARGA HORÁRIA -21 DIAS ÚTEIS -126 HS
ESCALA DE PLANTÃO PORTARIA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</si>
  <si>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-JULHO-  2022</t>
    </r>
    <r>
      <rPr>
        <b/>
        <sz val="9"/>
        <rFont val="Arial"/>
        <family val="2"/>
      </rPr>
      <t xml:space="preserve">
CARGA HORÁRIA -21 DIAS ÚTEIS -126 HS
ESCALA DE PLANTÃO ENFERMEIROS
COORDENAÇÃO PA LEONOR :SONIA MARIA DO NASCIMENTO MATRICULA 129895 COREN 122430</t>
    </r>
  </si>
  <si>
    <t>LICENÇA MATERNIDADE</t>
  </si>
  <si>
    <t>ATESTADO</t>
  </si>
  <si>
    <r>
      <t xml:space="preserve">
</t>
    </r>
    <r>
      <rPr>
        <b/>
        <sz val="9"/>
        <color indexed="10"/>
        <rFont val="Arial"/>
        <family val="2"/>
      </rPr>
      <t>ESCALA DE TRABALHO PA LEONOR  - LONDRINA JULHO-  2023</t>
    </r>
    <r>
      <rPr>
        <b/>
        <sz val="9"/>
        <rFont val="Arial"/>
        <family val="2"/>
      </rPr>
      <t xml:space="preserve">
CARGA HORÁRIA -21 DIAS ÚTEIS -126 HS
ESCALA DE PLANTÃO AUX/TEC DE ENFERM
COORDENAÇÃO PA LEONOR :SONIA MARIA DO NASCIMENTO MATRICULA 129895 COREN 122430</t>
    </r>
  </si>
  <si>
    <t>11.5</t>
  </si>
  <si>
    <t>FO 03/07 A 01/08</t>
  </si>
  <si>
    <t>MAIRA APARECIDA BIGUETTI</t>
  </si>
  <si>
    <t>691458 TEC</t>
  </si>
  <si>
    <r>
      <t xml:space="preserve">
</t>
    </r>
    <r>
      <rPr>
        <b/>
        <sz val="9"/>
        <color indexed="10"/>
        <rFont val="Arial"/>
        <family val="2"/>
      </rPr>
      <t>ESCALA DE TRABALHO PA LEONOR  - LONDRINA -JULHO-  2023</t>
    </r>
    <r>
      <rPr>
        <b/>
        <sz val="9"/>
        <rFont val="Arial"/>
        <family val="2"/>
      </rPr>
      <t xml:space="preserve">
CARGA HORÁRIA -21 DIAS ÚTEIS -126 HS
ESCALA DE PLANTÃO FARMACIA COORDENAÇÃO ;SONIA MARIA DO NASCIMENTO COREN 122430 MATRICULA 129895
</t>
    </r>
  </si>
  <si>
    <t>BH</t>
  </si>
  <si>
    <t>FO 17 A 28/07</t>
  </si>
  <si>
    <t>FO ATE 09/07</t>
  </si>
  <si>
    <t xml:space="preserve">PATRICK FERNANDO DA SILVA </t>
  </si>
  <si>
    <t xml:space="preserve">GISLAINE DE MARI </t>
  </si>
  <si>
    <r>
      <t xml:space="preserve">
</t>
    </r>
    <r>
      <rPr>
        <b/>
        <sz val="9"/>
        <color indexed="10"/>
        <rFont val="Arial"/>
        <family val="2"/>
      </rPr>
      <t>ESCALA DE TRABALHO PA LEONOR  - LONDRINA -JULHO-  2023</t>
    </r>
    <r>
      <rPr>
        <b/>
        <sz val="9"/>
        <rFont val="Arial"/>
        <family val="2"/>
      </rPr>
      <t xml:space="preserve">
CARGA HORÁRIA -21 DIAS ÚTEIS -160 HS
ESCALA DE PLANTÃO- COORDENAÇÃO ;SONIA MARIA DO NASCIMENTO COREN 122430 MATRICULA 129895
</t>
    </r>
  </si>
  <si>
    <t>AF 10 A 21/07</t>
  </si>
  <si>
    <t>PAULA SITTA</t>
  </si>
  <si>
    <t>M/N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</si>
  <si>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</si>
  <si>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SIMONE LOPES DE SOUZA       -MMLB</t>
  </si>
  <si>
    <t>THAMIRES  BERTTI. -          - GAVETTI</t>
  </si>
  <si>
    <t>CARLA ADRIANA BRUNA     -MMLB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</si>
</sst>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25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name val="Arial Narrow"/>
      <family val="2"/>
    </font>
    <font>
      <u val="single"/>
      <sz val="10"/>
      <name val="Arial"/>
      <family val="2"/>
    </font>
    <font>
      <sz val="12"/>
      <name val="Arial Black"/>
      <family val="2"/>
    </font>
    <font>
      <b/>
      <u val="single"/>
      <sz val="6"/>
      <name val="Arial Narrow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u val="single"/>
      <sz val="8"/>
      <name val="Arial Black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9"/>
      <color indexed="10"/>
      <name val="Arial"/>
      <family val="2"/>
    </font>
    <font>
      <sz val="10"/>
      <color indexed="10"/>
      <name val="Arial Black"/>
      <family val="2"/>
    </font>
    <font>
      <b/>
      <sz val="10"/>
      <color indexed="10"/>
      <name val="Arial Black"/>
      <family val="2"/>
    </font>
    <font>
      <sz val="9"/>
      <color indexed="10"/>
      <name val="Calibri"/>
      <family val="2"/>
    </font>
    <font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9"/>
      <color rgb="FFFF0000"/>
      <name val="Arial"/>
      <family val="2"/>
    </font>
    <font>
      <sz val="10"/>
      <color rgb="FFFF0000"/>
      <name val="Arial Black"/>
      <family val="2"/>
    </font>
    <font>
      <b/>
      <sz val="10"/>
      <color rgb="FFFF0000"/>
      <name val="Arial Black"/>
      <family val="2"/>
    </font>
    <font>
      <sz val="9"/>
      <color rgb="FFFF0000"/>
      <name val="Calibri"/>
      <family val="2"/>
    </font>
    <font>
      <sz val="9"/>
      <color rgb="FFFF0000"/>
      <name val="Arial Black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1" borderId="1" applyNumberFormat="0" applyAlignment="0" applyProtection="0"/>
    <xf numFmtId="0" fontId="98" fillId="22" borderId="2" applyNumberFormat="0" applyAlignment="0" applyProtection="0"/>
    <xf numFmtId="0" fontId="99" fillId="0" borderId="3" applyNumberFormat="0" applyFill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0" fillId="29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5" fillId="21" borderId="5" applyNumberFormat="0" applyAlignment="0" applyProtection="0"/>
    <xf numFmtId="41" fontId="1" fillId="0" borderId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1" fillId="0" borderId="8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43" fontId="1" fillId="0" borderId="0" applyFill="0" applyBorder="0" applyAlignment="0" applyProtection="0"/>
  </cellStyleXfs>
  <cellXfs count="488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80" fillId="35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80" fillId="35" borderId="14" xfId="0" applyFont="1" applyFill="1" applyBorder="1" applyAlignment="1">
      <alignment vertical="center"/>
    </xf>
    <xf numFmtId="0" fontId="80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9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13" fillId="42" borderId="0" xfId="0" applyFont="1" applyFill="1" applyBorder="1" applyAlignment="1">
      <alignment horizontal="center" vertical="center"/>
    </xf>
    <xf numFmtId="0" fontId="114" fillId="42" borderId="0" xfId="0" applyFont="1" applyFill="1" applyBorder="1" applyAlignment="1">
      <alignment horizontal="center" vertical="center"/>
    </xf>
    <xf numFmtId="0" fontId="115" fillId="42" borderId="0" xfId="0" applyFont="1" applyFill="1" applyBorder="1" applyAlignment="1">
      <alignment horizontal="center" vertical="center"/>
    </xf>
    <xf numFmtId="0" fontId="116" fillId="42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1" fontId="27" fillId="43" borderId="10" xfId="0" applyNumberFormat="1" applyFont="1" applyFill="1" applyBorder="1" applyAlignment="1">
      <alignment horizontal="center" vertical="center"/>
    </xf>
    <xf numFmtId="1" fontId="17" fillId="43" borderId="19" xfId="0" applyNumberFormat="1" applyFont="1" applyFill="1" applyBorder="1" applyAlignment="1">
      <alignment horizontal="center"/>
    </xf>
    <xf numFmtId="0" fontId="15" fillId="46" borderId="10" xfId="0" applyFont="1" applyFill="1" applyBorder="1" applyAlignment="1">
      <alignment horizontal="center" vertical="center"/>
    </xf>
    <xf numFmtId="0" fontId="117" fillId="37" borderId="0" xfId="0" applyFont="1" applyFill="1" applyAlignment="1">
      <alignment/>
    </xf>
    <xf numFmtId="0" fontId="17" fillId="47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3" fillId="48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4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5" fillId="37" borderId="10" xfId="0" applyNumberFormat="1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left" vertical="center"/>
    </xf>
    <xf numFmtId="0" fontId="32" fillId="37" borderId="14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37" fillId="47" borderId="12" xfId="0" applyFont="1" applyFill="1" applyBorder="1" applyAlignment="1">
      <alignment horizontal="center" vertical="center"/>
    </xf>
    <xf numFmtId="3" fontId="17" fillId="37" borderId="20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7" borderId="21" xfId="0" applyNumberFormat="1" applyFont="1" applyFill="1" applyBorder="1" applyAlignment="1">
      <alignment horizontal="center" vertical="center" wrapText="1"/>
    </xf>
    <xf numFmtId="0" fontId="41" fillId="37" borderId="0" xfId="0" applyFont="1" applyFill="1" applyAlignment="1">
      <alignment vertical="center"/>
    </xf>
    <xf numFmtId="0" fontId="7" fillId="37" borderId="22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8" fillId="49" borderId="10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center" vertical="center"/>
    </xf>
    <xf numFmtId="0" fontId="1" fillId="47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4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7" borderId="12" xfId="0" applyNumberFormat="1" applyFont="1" applyFill="1" applyBorder="1" applyAlignment="1">
      <alignment horizontal="center" vertical="center" wrapText="1"/>
    </xf>
    <xf numFmtId="49" fontId="17" fillId="47" borderId="10" xfId="0" applyNumberFormat="1" applyFont="1" applyFill="1" applyBorder="1" applyAlignment="1">
      <alignment horizontal="center" vertical="center" wrapText="1"/>
    </xf>
    <xf numFmtId="49" fontId="35" fillId="37" borderId="24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114" fillId="37" borderId="12" xfId="0" applyFont="1" applyFill="1" applyBorder="1" applyAlignment="1">
      <alignment horizontal="center" vertical="center"/>
    </xf>
    <xf numFmtId="0" fontId="114" fillId="47" borderId="12" xfId="0" applyFont="1" applyFill="1" applyBorder="1" applyAlignment="1">
      <alignment horizontal="center" vertical="center"/>
    </xf>
    <xf numFmtId="0" fontId="34" fillId="47" borderId="12" xfId="0" applyFont="1" applyFill="1" applyBorder="1" applyAlignment="1">
      <alignment horizontal="center" vertical="center"/>
    </xf>
    <xf numFmtId="0" fontId="32" fillId="47" borderId="14" xfId="0" applyFont="1" applyFill="1" applyBorder="1" applyAlignment="1">
      <alignment horizontal="left" vertical="center"/>
    </xf>
    <xf numFmtId="0" fontId="32" fillId="47" borderId="13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6" fillId="42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9" fontId="35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49" fontId="35" fillId="37" borderId="22" xfId="0" applyNumberFormat="1" applyFont="1" applyFill="1" applyBorder="1" applyAlignment="1">
      <alignment vertical="center" wrapText="1"/>
    </xf>
    <xf numFmtId="0" fontId="17" fillId="37" borderId="21" xfId="0" applyFont="1" applyFill="1" applyBorder="1" applyAlignment="1">
      <alignment horizontal="left" vertical="center"/>
    </xf>
    <xf numFmtId="0" fontId="27" fillId="47" borderId="10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13" xfId="0" applyFont="1" applyFill="1" applyBorder="1" applyAlignment="1">
      <alignment horizontal="left" vertical="center"/>
    </xf>
    <xf numFmtId="49" fontId="17" fillId="47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49" fontId="11" fillId="37" borderId="12" xfId="0" applyNumberFormat="1" applyFont="1" applyFill="1" applyBorder="1" applyAlignment="1">
      <alignment horizontal="center" vertical="center" wrapText="1"/>
    </xf>
    <xf numFmtId="0" fontId="86" fillId="35" borderId="15" xfId="0" applyFont="1" applyFill="1" applyBorder="1" applyAlignment="1">
      <alignment vertical="center"/>
    </xf>
    <xf numFmtId="0" fontId="46" fillId="35" borderId="16" xfId="0" applyFont="1" applyFill="1" applyBorder="1" applyAlignment="1">
      <alignment horizontal="center" vertical="center"/>
    </xf>
    <xf numFmtId="0" fontId="86" fillId="35" borderId="13" xfId="0" applyFont="1" applyFill="1" applyBorder="1" applyAlignment="1">
      <alignment vertical="center"/>
    </xf>
    <xf numFmtId="0" fontId="46" fillId="35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7" borderId="10" xfId="0" applyFont="1" applyFill="1" applyBorder="1" applyAlignment="1">
      <alignment horizontal="center" vertical="center"/>
    </xf>
    <xf numFmtId="0" fontId="17" fillId="47" borderId="21" xfId="0" applyFont="1" applyFill="1" applyBorder="1" applyAlignment="1">
      <alignment horizontal="left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37" fillId="47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18" fillId="37" borderId="0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/>
    </xf>
    <xf numFmtId="0" fontId="17" fillId="49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40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center" vertical="center"/>
    </xf>
    <xf numFmtId="0" fontId="80" fillId="35" borderId="26" xfId="0" applyFont="1" applyFill="1" applyBorder="1" applyAlignment="1">
      <alignment vertical="center"/>
    </xf>
    <xf numFmtId="0" fontId="80" fillId="35" borderId="27" xfId="0" applyFont="1" applyFill="1" applyBorder="1" applyAlignment="1">
      <alignment vertical="center"/>
    </xf>
    <xf numFmtId="0" fontId="17" fillId="37" borderId="27" xfId="0" applyFont="1" applyFill="1" applyBorder="1" applyAlignment="1">
      <alignment horizontal="left" vertical="center"/>
    </xf>
    <xf numFmtId="0" fontId="17" fillId="37" borderId="27" xfId="0" applyFont="1" applyFill="1" applyBorder="1" applyAlignment="1">
      <alignment horizontal="left"/>
    </xf>
    <xf numFmtId="0" fontId="17" fillId="37" borderId="28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3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1" xfId="0" applyFont="1" applyFill="1" applyBorder="1" applyAlignment="1">
      <alignment horizontal="center" vertical="center"/>
    </xf>
    <xf numFmtId="0" fontId="17" fillId="42" borderId="29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17" fillId="50" borderId="30" xfId="0" applyFont="1" applyFill="1" applyBorder="1" applyAlignment="1">
      <alignment horizontal="left" vertical="center"/>
    </xf>
    <xf numFmtId="0" fontId="17" fillId="50" borderId="14" xfId="0" applyFont="1" applyFill="1" applyBorder="1" applyAlignment="1">
      <alignment horizontal="left" vertical="center"/>
    </xf>
    <xf numFmtId="0" fontId="17" fillId="50" borderId="31" xfId="0" applyFont="1" applyFill="1" applyBorder="1" applyAlignment="1">
      <alignment horizontal="left" vertical="center"/>
    </xf>
    <xf numFmtId="0" fontId="17" fillId="37" borderId="21" xfId="0" applyFont="1" applyFill="1" applyBorder="1" applyAlignment="1">
      <alignment horizontal="center" vertical="center"/>
    </xf>
    <xf numFmtId="0" fontId="21" fillId="37" borderId="32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50" borderId="33" xfId="0" applyFont="1" applyFill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12" fillId="50" borderId="15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50" borderId="34" xfId="0" applyFont="1" applyFill="1" applyBorder="1" applyAlignment="1">
      <alignment/>
    </xf>
    <xf numFmtId="0" fontId="117" fillId="50" borderId="35" xfId="0" applyFont="1" applyFill="1" applyBorder="1" applyAlignment="1">
      <alignment/>
    </xf>
    <xf numFmtId="0" fontId="117" fillId="50" borderId="36" xfId="0" applyFont="1" applyFill="1" applyBorder="1" applyAlignment="1">
      <alignment/>
    </xf>
    <xf numFmtId="0" fontId="117" fillId="50" borderId="37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4" fillId="49" borderId="10" xfId="0" applyFont="1" applyFill="1" applyBorder="1" applyAlignment="1">
      <alignment horizontal="center"/>
    </xf>
    <xf numFmtId="0" fontId="11" fillId="49" borderId="13" xfId="0" applyFont="1" applyFill="1" applyBorder="1" applyAlignment="1">
      <alignment vertical="center"/>
    </xf>
    <xf numFmtId="0" fontId="114" fillId="37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12" fillId="47" borderId="10" xfId="0" applyFont="1" applyFill="1" applyBorder="1" applyAlignment="1">
      <alignment/>
    </xf>
    <xf numFmtId="0" fontId="32" fillId="47" borderId="2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5" fillId="2" borderId="10" xfId="0" applyNumberFormat="1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/>
    </xf>
    <xf numFmtId="0" fontId="44" fillId="37" borderId="12" xfId="0" applyFont="1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48" fillId="47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40" fillId="37" borderId="10" xfId="0" applyFont="1" applyFill="1" applyBorder="1" applyAlignment="1">
      <alignment horizontal="left" vertical="center"/>
    </xf>
    <xf numFmtId="0" fontId="119" fillId="37" borderId="22" xfId="0" applyFont="1" applyFill="1" applyBorder="1" applyAlignment="1">
      <alignment horizontal="center" vertical="center" wrapText="1"/>
    </xf>
    <xf numFmtId="0" fontId="17" fillId="50" borderId="39" xfId="0" applyFont="1" applyFill="1" applyBorder="1" applyAlignment="1">
      <alignment horizontal="left" vertical="center"/>
    </xf>
    <xf numFmtId="0" fontId="117" fillId="50" borderId="40" xfId="0" applyFont="1" applyFill="1" applyBorder="1" applyAlignment="1">
      <alignment/>
    </xf>
    <xf numFmtId="0" fontId="12" fillId="50" borderId="40" xfId="0" applyFont="1" applyFill="1" applyBorder="1" applyAlignment="1">
      <alignment/>
    </xf>
    <xf numFmtId="0" fontId="12" fillId="50" borderId="41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/>
    </xf>
    <xf numFmtId="0" fontId="11" fillId="37" borderId="20" xfId="0" applyFont="1" applyFill="1" applyBorder="1" applyAlignment="1">
      <alignment horizontal="left"/>
    </xf>
    <xf numFmtId="0" fontId="12" fillId="37" borderId="10" xfId="0" applyFont="1" applyFill="1" applyBorder="1" applyAlignment="1">
      <alignment/>
    </xf>
    <xf numFmtId="0" fontId="17" fillId="51" borderId="10" xfId="0" applyFont="1" applyFill="1" applyBorder="1" applyAlignment="1">
      <alignment horizontal="center" vertical="center"/>
    </xf>
    <xf numFmtId="1" fontId="43" fillId="3" borderId="19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7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3" fillId="52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52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2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left"/>
    </xf>
    <xf numFmtId="49" fontId="17" fillId="47" borderId="10" xfId="0" applyNumberFormat="1" applyFont="1" applyFill="1" applyBorder="1" applyAlignment="1">
      <alignment horizontal="left" vertical="center" wrapText="1"/>
    </xf>
    <xf numFmtId="0" fontId="42" fillId="47" borderId="10" xfId="0" applyFont="1" applyFill="1" applyBorder="1" applyAlignment="1">
      <alignment horizontal="center" vertical="center"/>
    </xf>
    <xf numFmtId="0" fontId="44" fillId="4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4" fillId="53" borderId="1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 vertical="center" wrapText="1"/>
    </xf>
    <xf numFmtId="49" fontId="35" fillId="37" borderId="22" xfId="0" applyNumberFormat="1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120" fillId="37" borderId="12" xfId="0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2" fillId="42" borderId="10" xfId="0" applyFont="1" applyFill="1" applyBorder="1" applyAlignment="1">
      <alignment horizontal="center" vertical="center"/>
    </xf>
    <xf numFmtId="0" fontId="33" fillId="42" borderId="12" xfId="0" applyFont="1" applyFill="1" applyBorder="1" applyAlignment="1">
      <alignment horizontal="center" vertical="center"/>
    </xf>
    <xf numFmtId="0" fontId="50" fillId="47" borderId="12" xfId="0" applyFont="1" applyFill="1" applyBorder="1" applyAlignment="1">
      <alignment horizontal="center" vertical="center"/>
    </xf>
    <xf numFmtId="0" fontId="121" fillId="37" borderId="10" xfId="0" applyFont="1" applyFill="1" applyBorder="1" applyAlignment="1">
      <alignment horizontal="center" vertical="center"/>
    </xf>
    <xf numFmtId="1" fontId="17" fillId="3" borderId="38" xfId="0" applyNumberFormat="1" applyFont="1" applyFill="1" applyBorder="1" applyAlignment="1">
      <alignment horizontal="center"/>
    </xf>
    <xf numFmtId="0" fontId="17" fillId="37" borderId="42" xfId="0" applyFont="1" applyFill="1" applyBorder="1" applyAlignment="1">
      <alignment horizontal="left" vertical="center"/>
    </xf>
    <xf numFmtId="0" fontId="17" fillId="37" borderId="43" xfId="0" applyFont="1" applyFill="1" applyBorder="1" applyAlignment="1">
      <alignment horizontal="left" vertical="center"/>
    </xf>
    <xf numFmtId="0" fontId="47" fillId="50" borderId="10" xfId="0" applyFont="1" applyFill="1" applyBorder="1" applyAlignment="1">
      <alignment/>
    </xf>
    <xf numFmtId="0" fontId="117" fillId="50" borderId="10" xfId="0" applyFont="1" applyFill="1" applyBorder="1" applyAlignment="1">
      <alignment/>
    </xf>
    <xf numFmtId="0" fontId="12" fillId="50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114" fillId="47" borderId="10" xfId="0" applyFont="1" applyFill="1" applyBorder="1" applyAlignment="1">
      <alignment horizontal="center" vertical="center"/>
    </xf>
    <xf numFmtId="0" fontId="121" fillId="47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51" fillId="42" borderId="22" xfId="0" applyFont="1" applyFill="1" applyBorder="1" applyAlignment="1">
      <alignment horizontal="center" vertical="center"/>
    </xf>
    <xf numFmtId="0" fontId="53" fillId="42" borderId="10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0" xfId="0" applyFont="1" applyFill="1" applyBorder="1" applyAlignment="1">
      <alignment horizontal="left" vertical="center"/>
    </xf>
    <xf numFmtId="0" fontId="17" fillId="47" borderId="22" xfId="0" applyFont="1" applyFill="1" applyBorder="1" applyAlignment="1">
      <alignment vertical="center"/>
    </xf>
    <xf numFmtId="49" fontId="17" fillId="47" borderId="22" xfId="0" applyNumberFormat="1" applyFont="1" applyFill="1" applyBorder="1" applyAlignment="1">
      <alignment horizontal="center" vertical="center" wrapText="1"/>
    </xf>
    <xf numFmtId="0" fontId="24" fillId="47" borderId="10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47" borderId="10" xfId="0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left" vertical="center"/>
    </xf>
    <xf numFmtId="0" fontId="25" fillId="37" borderId="14" xfId="0" applyFont="1" applyFill="1" applyBorder="1" applyAlignment="1">
      <alignment horizontal="left" vertical="center"/>
    </xf>
    <xf numFmtId="0" fontId="25" fillId="37" borderId="22" xfId="0" applyFont="1" applyFill="1" applyBorder="1" applyAlignment="1">
      <alignment vertical="center"/>
    </xf>
    <xf numFmtId="49" fontId="25" fillId="37" borderId="22" xfId="0" applyNumberFormat="1" applyFont="1" applyFill="1" applyBorder="1" applyAlignment="1">
      <alignment horizontal="center" vertical="center" wrapText="1"/>
    </xf>
    <xf numFmtId="49" fontId="25" fillId="37" borderId="10" xfId="0" applyNumberFormat="1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center" vertical="center"/>
    </xf>
    <xf numFmtId="0" fontId="118" fillId="47" borderId="12" xfId="0" applyFont="1" applyFill="1" applyBorder="1" applyAlignment="1">
      <alignment horizontal="center" vertical="center"/>
    </xf>
    <xf numFmtId="0" fontId="120" fillId="47" borderId="12" xfId="0" applyFont="1" applyFill="1" applyBorder="1" applyAlignment="1">
      <alignment horizontal="center" vertical="center"/>
    </xf>
    <xf numFmtId="0" fontId="118" fillId="37" borderId="12" xfId="0" applyFont="1" applyFill="1" applyBorder="1" applyAlignment="1">
      <alignment horizontal="center" vertical="center"/>
    </xf>
    <xf numFmtId="0" fontId="122" fillId="37" borderId="12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0" fontId="122" fillId="47" borderId="12" xfId="0" applyFont="1" applyFill="1" applyBorder="1" applyAlignment="1">
      <alignment horizontal="center" vertical="center"/>
    </xf>
    <xf numFmtId="0" fontId="123" fillId="37" borderId="10" xfId="0" applyFont="1" applyFill="1" applyBorder="1" applyAlignment="1">
      <alignment/>
    </xf>
    <xf numFmtId="0" fontId="38" fillId="37" borderId="12" xfId="0" applyFont="1" applyFill="1" applyBorder="1" applyAlignment="1">
      <alignment horizontal="center" vertical="center"/>
    </xf>
    <xf numFmtId="0" fontId="31" fillId="47" borderId="12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25" fillId="47" borderId="12" xfId="0" applyFont="1" applyFill="1" applyBorder="1" applyAlignment="1">
      <alignment horizontal="center" vertical="center"/>
    </xf>
    <xf numFmtId="0" fontId="25" fillId="47" borderId="10" xfId="0" applyFont="1" applyFill="1" applyBorder="1" applyAlignment="1">
      <alignment horizontal="center" vertical="center"/>
    </xf>
    <xf numFmtId="0" fontId="121" fillId="47" borderId="12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  <xf numFmtId="0" fontId="49" fillId="47" borderId="10" xfId="0" applyFont="1" applyFill="1" applyBorder="1" applyAlignment="1">
      <alignment horizontal="center" vertical="center"/>
    </xf>
    <xf numFmtId="0" fontId="48" fillId="47" borderId="10" xfId="0" applyFont="1" applyFill="1" applyBorder="1" applyAlignment="1">
      <alignment horizontal="center" vertical="center"/>
    </xf>
    <xf numFmtId="0" fontId="43" fillId="37" borderId="12" xfId="0" applyFont="1" applyFill="1" applyBorder="1" applyAlignment="1">
      <alignment horizontal="center" vertical="center"/>
    </xf>
    <xf numFmtId="0" fontId="17" fillId="47" borderId="0" xfId="0" applyFont="1" applyFill="1" applyAlignment="1">
      <alignment vertical="center"/>
    </xf>
    <xf numFmtId="0" fontId="43" fillId="47" borderId="10" xfId="0" applyFont="1" applyFill="1" applyBorder="1" applyAlignment="1">
      <alignment horizontal="center" vertical="center"/>
    </xf>
    <xf numFmtId="0" fontId="58" fillId="47" borderId="1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17" fillId="54" borderId="12" xfId="0" applyFont="1" applyFill="1" applyBorder="1" applyAlignment="1">
      <alignment horizontal="center" vertical="center"/>
    </xf>
    <xf numFmtId="0" fontId="11" fillId="54" borderId="12" xfId="0" applyFont="1" applyFill="1" applyBorder="1" applyAlignment="1">
      <alignment horizontal="center" vertical="center"/>
    </xf>
    <xf numFmtId="0" fontId="58" fillId="47" borderId="12" xfId="0" applyFont="1" applyFill="1" applyBorder="1" applyAlignment="1">
      <alignment horizontal="center" vertical="center"/>
    </xf>
    <xf numFmtId="0" fontId="17" fillId="54" borderId="10" xfId="0" applyFont="1" applyFill="1" applyBorder="1" applyAlignment="1">
      <alignment horizontal="center" vertical="center"/>
    </xf>
    <xf numFmtId="0" fontId="55" fillId="47" borderId="12" xfId="0" applyFont="1" applyFill="1" applyBorder="1" applyAlignment="1">
      <alignment horizontal="center" vertical="center"/>
    </xf>
    <xf numFmtId="0" fontId="59" fillId="47" borderId="10" xfId="0" applyFont="1" applyFill="1" applyBorder="1" applyAlignment="1">
      <alignment horizontal="center" vertical="center"/>
    </xf>
    <xf numFmtId="0" fontId="59" fillId="37" borderId="10" xfId="0" applyFont="1" applyFill="1" applyBorder="1" applyAlignment="1">
      <alignment horizontal="center" vertical="center"/>
    </xf>
    <xf numFmtId="0" fontId="32" fillId="47" borderId="23" xfId="0" applyFont="1" applyFill="1" applyBorder="1" applyAlignment="1">
      <alignment vertical="center"/>
    </xf>
    <xf numFmtId="0" fontId="32" fillId="47" borderId="20" xfId="0" applyFont="1" applyFill="1" applyBorder="1" applyAlignment="1">
      <alignment vertical="center"/>
    </xf>
    <xf numFmtId="0" fontId="32" fillId="47" borderId="21" xfId="0" applyFont="1" applyFill="1" applyBorder="1" applyAlignment="1">
      <alignment vertical="center"/>
    </xf>
    <xf numFmtId="0" fontId="54" fillId="47" borderId="12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60" fillId="47" borderId="12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 horizontal="center" vertical="center"/>
    </xf>
    <xf numFmtId="0" fontId="124" fillId="47" borderId="12" xfId="0" applyFont="1" applyFill="1" applyBorder="1" applyAlignment="1">
      <alignment horizontal="center" vertical="center"/>
    </xf>
    <xf numFmtId="0" fontId="124" fillId="37" borderId="12" xfId="0" applyFont="1" applyFill="1" applyBorder="1" applyAlignment="1">
      <alignment horizontal="center" vertical="center"/>
    </xf>
    <xf numFmtId="0" fontId="50" fillId="47" borderId="23" xfId="0" applyFont="1" applyFill="1" applyBorder="1" applyAlignment="1">
      <alignment horizontal="center" vertical="center"/>
    </xf>
    <xf numFmtId="0" fontId="50" fillId="47" borderId="20" xfId="0" applyFont="1" applyFill="1" applyBorder="1" applyAlignment="1">
      <alignment horizontal="center" vertical="center"/>
    </xf>
    <xf numFmtId="0" fontId="50" fillId="47" borderId="21" xfId="0" applyFont="1" applyFill="1" applyBorder="1" applyAlignment="1">
      <alignment horizontal="center" vertical="center"/>
    </xf>
    <xf numFmtId="0" fontId="6" fillId="42" borderId="0" xfId="0" applyFont="1" applyFill="1" applyBorder="1" applyAlignment="1">
      <alignment/>
    </xf>
    <xf numFmtId="0" fontId="11" fillId="36" borderId="10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 shrinkToFit="1"/>
    </xf>
    <xf numFmtId="0" fontId="13" fillId="36" borderId="12" xfId="0" applyFont="1" applyFill="1" applyBorder="1" applyAlignment="1">
      <alignment horizontal="center" shrinkToFit="1"/>
    </xf>
    <xf numFmtId="0" fontId="13" fillId="36" borderId="44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46" fillId="50" borderId="45" xfId="0" applyFont="1" applyFill="1" applyBorder="1" applyAlignment="1">
      <alignment horizontal="left" vertical="center"/>
    </xf>
    <xf numFmtId="0" fontId="46" fillId="50" borderId="46" xfId="0" applyFont="1" applyFill="1" applyBorder="1" applyAlignment="1">
      <alignment horizontal="left" vertical="center"/>
    </xf>
    <xf numFmtId="0" fontId="46" fillId="50" borderId="47" xfId="0" applyFont="1" applyFill="1" applyBorder="1" applyAlignment="1">
      <alignment horizontal="left" vertical="center"/>
    </xf>
    <xf numFmtId="0" fontId="33" fillId="50" borderId="14" xfId="0" applyFont="1" applyFill="1" applyBorder="1" applyAlignment="1">
      <alignment horizontal="left" vertical="center"/>
    </xf>
    <xf numFmtId="0" fontId="33" fillId="50" borderId="20" xfId="0" applyFont="1" applyFill="1" applyBorder="1" applyAlignment="1">
      <alignment horizontal="left" vertical="center"/>
    </xf>
    <xf numFmtId="0" fontId="33" fillId="50" borderId="48" xfId="0" applyFont="1" applyFill="1" applyBorder="1" applyAlignment="1">
      <alignment horizontal="left" vertical="center"/>
    </xf>
    <xf numFmtId="0" fontId="31" fillId="47" borderId="23" xfId="0" applyFont="1" applyFill="1" applyBorder="1" applyAlignment="1">
      <alignment horizontal="center" vertical="center"/>
    </xf>
    <xf numFmtId="0" fontId="34" fillId="47" borderId="20" xfId="0" applyFont="1" applyFill="1" applyBorder="1" applyAlignment="1">
      <alignment horizontal="center" vertical="center"/>
    </xf>
    <xf numFmtId="0" fontId="34" fillId="47" borderId="21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/>
    </xf>
    <xf numFmtId="0" fontId="33" fillId="50" borderId="33" xfId="0" applyFont="1" applyFill="1" applyBorder="1" applyAlignment="1">
      <alignment horizontal="left" vertical="center"/>
    </xf>
    <xf numFmtId="0" fontId="33" fillId="50" borderId="52" xfId="0" applyFont="1" applyFill="1" applyBorder="1" applyAlignment="1">
      <alignment horizontal="left" vertical="center"/>
    </xf>
    <xf numFmtId="0" fontId="33" fillId="50" borderId="53" xfId="0" applyFont="1" applyFill="1" applyBorder="1" applyAlignment="1">
      <alignment horizontal="left" vertical="center"/>
    </xf>
    <xf numFmtId="0" fontId="117" fillId="50" borderId="30" xfId="0" applyFont="1" applyFill="1" applyBorder="1" applyAlignment="1">
      <alignment horizontal="center"/>
    </xf>
    <xf numFmtId="0" fontId="117" fillId="50" borderId="35" xfId="0" applyFont="1" applyFill="1" applyBorder="1" applyAlignment="1">
      <alignment horizontal="center"/>
    </xf>
    <xf numFmtId="0" fontId="117" fillId="50" borderId="36" xfId="0" applyFont="1" applyFill="1" applyBorder="1" applyAlignment="1">
      <alignment horizontal="center"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/>
    </xf>
    <xf numFmtId="0" fontId="13" fillId="36" borderId="54" xfId="0" applyFont="1" applyFill="1" applyBorder="1" applyAlignment="1">
      <alignment horizontal="center" shrinkToFit="1"/>
    </xf>
    <xf numFmtId="0" fontId="13" fillId="36" borderId="55" xfId="0" applyFont="1" applyFill="1" applyBorder="1" applyAlignment="1">
      <alignment horizontal="center" shrinkToFit="1"/>
    </xf>
    <xf numFmtId="0" fontId="3" fillId="35" borderId="37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1" fillId="47" borderId="23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37" borderId="23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37" borderId="21" xfId="52" applyFont="1" applyFill="1" applyBorder="1" applyAlignment="1">
      <alignment horizontal="left"/>
      <protection/>
    </xf>
    <xf numFmtId="0" fontId="1" fillId="54" borderId="23" xfId="0" applyFont="1" applyFill="1" applyBorder="1" applyAlignment="1">
      <alignment horizontal="center"/>
    </xf>
    <xf numFmtId="0" fontId="1" fillId="54" borderId="20" xfId="0" applyFont="1" applyFill="1" applyBorder="1" applyAlignment="1">
      <alignment horizontal="center"/>
    </xf>
    <xf numFmtId="0" fontId="1" fillId="54" borderId="21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3" fillId="35" borderId="5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54" borderId="23" xfId="0" applyFont="1" applyFill="1" applyBorder="1" applyAlignment="1">
      <alignment horizontal="left" vertical="center"/>
    </xf>
    <xf numFmtId="0" fontId="7" fillId="54" borderId="20" xfId="0" applyFont="1" applyFill="1" applyBorder="1" applyAlignment="1">
      <alignment horizontal="left" vertical="center"/>
    </xf>
    <xf numFmtId="0" fontId="7" fillId="54" borderId="21" xfId="0" applyFont="1" applyFill="1" applyBorder="1" applyAlignment="1">
      <alignment horizontal="left" vertical="center"/>
    </xf>
    <xf numFmtId="0" fontId="3" fillId="50" borderId="10" xfId="0" applyFont="1" applyFill="1" applyBorder="1" applyAlignment="1">
      <alignment horizontal="left" vertical="center"/>
    </xf>
    <xf numFmtId="0" fontId="17" fillId="37" borderId="0" xfId="0" applyFont="1" applyFill="1" applyBorder="1" applyAlignment="1">
      <alignment horizontal="center" vertical="center"/>
    </xf>
    <xf numFmtId="0" fontId="19" fillId="50" borderId="12" xfId="0" applyFont="1" applyFill="1" applyBorder="1" applyAlignment="1">
      <alignment horizontal="left" vertical="center"/>
    </xf>
    <xf numFmtId="0" fontId="19" fillId="50" borderId="38" xfId="0" applyFont="1" applyFill="1" applyBorder="1" applyAlignment="1">
      <alignment horizontal="left" vertical="center"/>
    </xf>
    <xf numFmtId="0" fontId="19" fillId="50" borderId="10" xfId="0" applyFont="1" applyFill="1" applyBorder="1" applyAlignment="1">
      <alignment horizontal="left" vertical="center"/>
    </xf>
    <xf numFmtId="0" fontId="19" fillId="50" borderId="19" xfId="0" applyFont="1" applyFill="1" applyBorder="1" applyAlignment="1">
      <alignment horizontal="left" vertical="center"/>
    </xf>
    <xf numFmtId="0" fontId="3" fillId="50" borderId="25" xfId="0" applyFont="1" applyFill="1" applyBorder="1" applyAlignment="1">
      <alignment horizontal="left" vertical="center"/>
    </xf>
    <xf numFmtId="0" fontId="3" fillId="50" borderId="66" xfId="0" applyFont="1" applyFill="1" applyBorder="1" applyAlignment="1">
      <alignment horizontal="left" vertical="center"/>
    </xf>
    <xf numFmtId="0" fontId="2" fillId="36" borderId="67" xfId="0" applyFont="1" applyFill="1" applyBorder="1" applyAlignment="1">
      <alignment horizontal="center"/>
    </xf>
    <xf numFmtId="0" fontId="13" fillId="36" borderId="68" xfId="0" applyFont="1" applyFill="1" applyBorder="1" applyAlignment="1">
      <alignment horizontal="center" shrinkToFit="1"/>
    </xf>
    <xf numFmtId="0" fontId="13" fillId="36" borderId="69" xfId="0" applyFont="1" applyFill="1" applyBorder="1" applyAlignment="1">
      <alignment horizontal="center" shrinkToFit="1"/>
    </xf>
    <xf numFmtId="0" fontId="13" fillId="36" borderId="70" xfId="0" applyFont="1" applyFill="1" applyBorder="1" applyAlignment="1">
      <alignment horizontal="center" shrinkToFit="1"/>
    </xf>
    <xf numFmtId="0" fontId="13" fillId="36" borderId="71" xfId="0" applyFont="1" applyFill="1" applyBorder="1" applyAlignment="1">
      <alignment horizontal="center" shrinkToFit="1"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13" fillId="36" borderId="19" xfId="0" applyFont="1" applyFill="1" applyBorder="1" applyAlignment="1">
      <alignment horizontal="center" shrinkToFit="1"/>
    </xf>
    <xf numFmtId="0" fontId="46" fillId="35" borderId="16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17" fillId="43" borderId="23" xfId="0" applyFont="1" applyFill="1" applyBorder="1" applyAlignment="1">
      <alignment horizontal="center" vertical="center"/>
    </xf>
    <xf numFmtId="0" fontId="17" fillId="43" borderId="20" xfId="0" applyFont="1" applyFill="1" applyBorder="1" applyAlignment="1">
      <alignment horizontal="center" vertical="center"/>
    </xf>
    <xf numFmtId="0" fontId="17" fillId="43" borderId="21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7"/>
  <sheetViews>
    <sheetView tabSelected="1" zoomScale="120" zoomScaleNormal="120" zoomScalePageLayoutView="0" workbookViewId="0" topLeftCell="B16">
      <selection activeCell="V10" sqref="V10"/>
    </sheetView>
  </sheetViews>
  <sheetFormatPr defaultColWidth="11.57421875" defaultRowHeight="15"/>
  <cols>
    <col min="1" max="1" width="8.140625" style="0" customWidth="1"/>
    <col min="2" max="2" width="27.421875" style="0" customWidth="1"/>
    <col min="3" max="3" width="8.00390625" style="0" customWidth="1"/>
    <col min="4" max="4" width="9.7109375" style="0" customWidth="1"/>
    <col min="5" max="5" width="7.7109375" style="0" bestFit="1" customWidth="1"/>
    <col min="6" max="6" width="3.140625" style="3" customWidth="1"/>
    <col min="7" max="36" width="3.140625" style="0" customWidth="1"/>
    <col min="37" max="38" width="3.140625" style="4" customWidth="1"/>
    <col min="39" max="39" width="3.8515625" style="4" customWidth="1"/>
    <col min="40" max="238" width="9.140625" style="0" customWidth="1"/>
  </cols>
  <sheetData>
    <row r="1" spans="1:39" ht="12.75" customHeight="1">
      <c r="A1" s="398" t="s">
        <v>204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400"/>
    </row>
    <row r="2" spans="1:39" ht="18.75" customHeight="1">
      <c r="A2" s="401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3"/>
    </row>
    <row r="3" spans="1:39" ht="36" customHeight="1" thickBot="1">
      <c r="A3" s="404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6"/>
    </row>
    <row r="4" spans="1:39" ht="15" customHeight="1">
      <c r="A4" s="42" t="s">
        <v>0</v>
      </c>
      <c r="B4" s="43" t="s">
        <v>1</v>
      </c>
      <c r="C4" s="43"/>
      <c r="D4" s="200" t="s">
        <v>2</v>
      </c>
      <c r="E4" s="407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383" t="s">
        <v>4</v>
      </c>
      <c r="AL4" s="385" t="s">
        <v>5</v>
      </c>
      <c r="AM4" s="387" t="s">
        <v>6</v>
      </c>
    </row>
    <row r="5" spans="1:39" ht="15" customHeight="1">
      <c r="A5" s="39"/>
      <c r="B5" s="40" t="s">
        <v>7</v>
      </c>
      <c r="C5" s="40" t="s">
        <v>16</v>
      </c>
      <c r="D5" s="201"/>
      <c r="E5" s="382"/>
      <c r="F5" s="7" t="s">
        <v>10</v>
      </c>
      <c r="G5" s="7" t="s">
        <v>11</v>
      </c>
      <c r="H5" s="7" t="s">
        <v>10</v>
      </c>
      <c r="I5" s="7" t="s">
        <v>12</v>
      </c>
      <c r="J5" s="7" t="s">
        <v>9</v>
      </c>
      <c r="K5" s="7" t="s">
        <v>9</v>
      </c>
      <c r="L5" s="7" t="s">
        <v>10</v>
      </c>
      <c r="M5" s="7" t="s">
        <v>10</v>
      </c>
      <c r="N5" s="7" t="s">
        <v>11</v>
      </c>
      <c r="O5" s="7" t="s">
        <v>10</v>
      </c>
      <c r="P5" s="7" t="s">
        <v>12</v>
      </c>
      <c r="Q5" s="7" t="s">
        <v>9</v>
      </c>
      <c r="R5" s="7" t="s">
        <v>9</v>
      </c>
      <c r="S5" s="7" t="s">
        <v>10</v>
      </c>
      <c r="T5" s="7" t="s">
        <v>10</v>
      </c>
      <c r="U5" s="7" t="s">
        <v>11</v>
      </c>
      <c r="V5" s="7" t="s">
        <v>10</v>
      </c>
      <c r="W5" s="7" t="s">
        <v>12</v>
      </c>
      <c r="X5" s="7" t="s">
        <v>9</v>
      </c>
      <c r="Y5" s="7" t="s">
        <v>9</v>
      </c>
      <c r="Z5" s="7" t="s">
        <v>10</v>
      </c>
      <c r="AA5" s="7" t="s">
        <v>10</v>
      </c>
      <c r="AB5" s="7" t="s">
        <v>11</v>
      </c>
      <c r="AC5" s="7" t="s">
        <v>10</v>
      </c>
      <c r="AD5" s="7" t="s">
        <v>12</v>
      </c>
      <c r="AE5" s="7" t="s">
        <v>9</v>
      </c>
      <c r="AF5" s="7" t="s">
        <v>9</v>
      </c>
      <c r="AG5" s="7" t="s">
        <v>10</v>
      </c>
      <c r="AH5" s="7" t="s">
        <v>10</v>
      </c>
      <c r="AI5" s="7" t="s">
        <v>11</v>
      </c>
      <c r="AJ5" s="7" t="s">
        <v>10</v>
      </c>
      <c r="AK5" s="384"/>
      <c r="AL5" s="386"/>
      <c r="AM5" s="388"/>
    </row>
    <row r="6" spans="1:39" ht="15" customHeight="1">
      <c r="A6" s="82">
        <v>129895</v>
      </c>
      <c r="B6" s="102" t="s">
        <v>190</v>
      </c>
      <c r="C6" s="314">
        <v>122430</v>
      </c>
      <c r="D6" s="73" t="s">
        <v>191</v>
      </c>
      <c r="E6" s="84" t="s">
        <v>192</v>
      </c>
      <c r="F6" s="64"/>
      <c r="G6" s="86"/>
      <c r="H6" s="378" t="s">
        <v>221</v>
      </c>
      <c r="I6" s="379"/>
      <c r="J6" s="379"/>
      <c r="K6" s="379"/>
      <c r="L6" s="380"/>
      <c r="M6" s="86"/>
      <c r="N6" s="86"/>
      <c r="O6" s="85" t="s">
        <v>166</v>
      </c>
      <c r="P6" s="85" t="s">
        <v>166</v>
      </c>
      <c r="Q6" s="85" t="s">
        <v>166</v>
      </c>
      <c r="R6" s="85" t="s">
        <v>166</v>
      </c>
      <c r="S6" s="85" t="s">
        <v>166</v>
      </c>
      <c r="T6" s="86"/>
      <c r="U6" s="86"/>
      <c r="V6" s="85" t="s">
        <v>166</v>
      </c>
      <c r="W6" s="85" t="s">
        <v>166</v>
      </c>
      <c r="X6" s="85" t="s">
        <v>166</v>
      </c>
      <c r="Y6" s="85" t="s">
        <v>166</v>
      </c>
      <c r="Z6" s="85" t="s">
        <v>166</v>
      </c>
      <c r="AA6" s="86"/>
      <c r="AB6" s="86"/>
      <c r="AC6" s="85" t="s">
        <v>166</v>
      </c>
      <c r="AD6" s="85" t="s">
        <v>166</v>
      </c>
      <c r="AE6" s="85" t="s">
        <v>166</v>
      </c>
      <c r="AF6" s="85" t="s">
        <v>166</v>
      </c>
      <c r="AG6" s="85" t="s">
        <v>166</v>
      </c>
      <c r="AH6" s="86"/>
      <c r="AI6" s="86"/>
      <c r="AJ6" s="85" t="s">
        <v>166</v>
      </c>
      <c r="AK6" s="41">
        <v>126</v>
      </c>
      <c r="AL6" s="47">
        <f aca="true" t="shared" si="0" ref="AL6:AL14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96</v>
      </c>
      <c r="AM6" s="46">
        <f>SUM(AL6-96)</f>
        <v>0</v>
      </c>
    </row>
    <row r="7" spans="1:39" ht="15" customHeight="1">
      <c r="A7" s="82">
        <v>117110</v>
      </c>
      <c r="B7" s="105" t="s">
        <v>131</v>
      </c>
      <c r="C7" s="101">
        <v>67867</v>
      </c>
      <c r="D7" s="73" t="s">
        <v>191</v>
      </c>
      <c r="E7" s="84" t="s">
        <v>192</v>
      </c>
      <c r="F7" s="64"/>
      <c r="G7" s="64"/>
      <c r="H7" s="85" t="s">
        <v>166</v>
      </c>
      <c r="I7" s="85" t="s">
        <v>166</v>
      </c>
      <c r="J7" s="85" t="s">
        <v>166</v>
      </c>
      <c r="K7" s="85" t="s">
        <v>166</v>
      </c>
      <c r="L7" s="85" t="s">
        <v>166</v>
      </c>
      <c r="M7" s="64"/>
      <c r="N7" s="64"/>
      <c r="O7" s="85" t="s">
        <v>166</v>
      </c>
      <c r="P7" s="85" t="s">
        <v>166</v>
      </c>
      <c r="Q7" s="85" t="s">
        <v>166</v>
      </c>
      <c r="R7" s="85" t="s">
        <v>166</v>
      </c>
      <c r="S7" s="19" t="s">
        <v>180</v>
      </c>
      <c r="T7" s="294"/>
      <c r="U7" s="64"/>
      <c r="V7" s="19" t="s">
        <v>227</v>
      </c>
      <c r="W7" s="19"/>
      <c r="X7" s="19"/>
      <c r="Y7" s="19" t="s">
        <v>180</v>
      </c>
      <c r="Z7" s="19"/>
      <c r="AA7" s="64"/>
      <c r="AB7" s="64" t="s">
        <v>180</v>
      </c>
      <c r="AC7" s="19"/>
      <c r="AD7" s="19"/>
      <c r="AE7" s="19" t="s">
        <v>180</v>
      </c>
      <c r="AF7" s="19"/>
      <c r="AG7" s="19"/>
      <c r="AH7" s="64" t="s">
        <v>180</v>
      </c>
      <c r="AI7" s="64"/>
      <c r="AJ7" s="338"/>
      <c r="AK7" s="41">
        <v>126</v>
      </c>
      <c r="AL7" s="47">
        <f t="shared" si="0"/>
        <v>114</v>
      </c>
      <c r="AM7" s="46">
        <f>SUM(AL7-126)</f>
        <v>-12</v>
      </c>
    </row>
    <row r="8" spans="1:39" ht="15" customHeight="1">
      <c r="A8" s="82">
        <v>431389</v>
      </c>
      <c r="B8" s="105" t="s">
        <v>130</v>
      </c>
      <c r="C8" s="101">
        <v>356947</v>
      </c>
      <c r="D8" s="73" t="s">
        <v>191</v>
      </c>
      <c r="E8" s="84" t="s">
        <v>13</v>
      </c>
      <c r="F8" s="127" t="s">
        <v>167</v>
      </c>
      <c r="G8" s="64"/>
      <c r="H8" s="19" t="s">
        <v>167</v>
      </c>
      <c r="I8" s="19"/>
      <c r="J8" s="19"/>
      <c r="K8" s="19" t="s">
        <v>167</v>
      </c>
      <c r="L8" s="19"/>
      <c r="M8" s="64"/>
      <c r="N8" s="64" t="s">
        <v>167</v>
      </c>
      <c r="O8" s="19"/>
      <c r="P8" s="19"/>
      <c r="Q8" s="19" t="s">
        <v>167</v>
      </c>
      <c r="R8" s="19"/>
      <c r="S8" s="19"/>
      <c r="T8" s="64" t="s">
        <v>167</v>
      </c>
      <c r="U8" s="64"/>
      <c r="V8" s="338"/>
      <c r="W8" s="19" t="s">
        <v>167</v>
      </c>
      <c r="X8" s="19"/>
      <c r="Y8" s="19"/>
      <c r="Z8" s="19" t="s">
        <v>167</v>
      </c>
      <c r="AA8" s="374" t="s">
        <v>167</v>
      </c>
      <c r="AB8" s="64"/>
      <c r="AC8" s="19" t="s">
        <v>167</v>
      </c>
      <c r="AD8" s="19"/>
      <c r="AE8" s="338"/>
      <c r="AF8" s="288" t="s">
        <v>167</v>
      </c>
      <c r="AG8" s="19"/>
      <c r="AH8" s="127" t="s">
        <v>167</v>
      </c>
      <c r="AI8" s="64" t="s">
        <v>167</v>
      </c>
      <c r="AJ8" s="338"/>
      <c r="AK8" s="41">
        <v>126</v>
      </c>
      <c r="AL8" s="47">
        <f t="shared" si="0"/>
        <v>156</v>
      </c>
      <c r="AM8" s="46">
        <f>SUM(AL8-126)</f>
        <v>30</v>
      </c>
    </row>
    <row r="9" spans="1:39" ht="15" customHeight="1">
      <c r="A9" s="82">
        <v>429180</v>
      </c>
      <c r="B9" s="102" t="s">
        <v>107</v>
      </c>
      <c r="C9" s="162">
        <v>282771</v>
      </c>
      <c r="D9" s="73" t="s">
        <v>191</v>
      </c>
      <c r="E9" s="84" t="s">
        <v>13</v>
      </c>
      <c r="F9" s="64"/>
      <c r="G9" s="64" t="s">
        <v>167</v>
      </c>
      <c r="H9" s="19"/>
      <c r="I9" s="19"/>
      <c r="J9" s="19" t="s">
        <v>167</v>
      </c>
      <c r="K9" s="288"/>
      <c r="L9" s="19"/>
      <c r="M9" s="64" t="s">
        <v>167</v>
      </c>
      <c r="N9" s="64"/>
      <c r="O9" s="118" t="s">
        <v>166</v>
      </c>
      <c r="P9" s="19" t="s">
        <v>167</v>
      </c>
      <c r="Q9" s="19" t="s">
        <v>167</v>
      </c>
      <c r="R9" s="118" t="s">
        <v>166</v>
      </c>
      <c r="S9" s="19" t="s">
        <v>167</v>
      </c>
      <c r="T9" s="64"/>
      <c r="U9" s="64"/>
      <c r="V9" s="19" t="s">
        <v>167</v>
      </c>
      <c r="W9" s="118" t="s">
        <v>166</v>
      </c>
      <c r="X9" s="19" t="s">
        <v>167</v>
      </c>
      <c r="Y9" s="288" t="s">
        <v>167</v>
      </c>
      <c r="Z9" s="118" t="s">
        <v>166</v>
      </c>
      <c r="AA9" s="336"/>
      <c r="AB9" s="64" t="s">
        <v>167</v>
      </c>
      <c r="AC9" s="118" t="s">
        <v>166</v>
      </c>
      <c r="AD9" s="118" t="s">
        <v>166</v>
      </c>
      <c r="AE9" s="19" t="s">
        <v>167</v>
      </c>
      <c r="AF9" s="288"/>
      <c r="AG9" s="19"/>
      <c r="AH9" s="64" t="s">
        <v>167</v>
      </c>
      <c r="AI9" s="127" t="s">
        <v>167</v>
      </c>
      <c r="AJ9" s="338"/>
      <c r="AK9" s="41">
        <v>126</v>
      </c>
      <c r="AL9" s="47">
        <f t="shared" si="0"/>
        <v>192</v>
      </c>
      <c r="AM9" s="46">
        <f>SUM(AL9-126)</f>
        <v>66</v>
      </c>
    </row>
    <row r="10" spans="1:39" ht="15" customHeight="1">
      <c r="A10" s="82">
        <v>131903</v>
      </c>
      <c r="B10" s="114" t="s">
        <v>92</v>
      </c>
      <c r="C10" s="162">
        <v>97965</v>
      </c>
      <c r="D10" s="73" t="s">
        <v>191</v>
      </c>
      <c r="E10" s="84" t="s">
        <v>13</v>
      </c>
      <c r="F10" s="64" t="s">
        <v>167</v>
      </c>
      <c r="G10" s="64"/>
      <c r="H10" s="19"/>
      <c r="I10" s="19" t="s">
        <v>167</v>
      </c>
      <c r="J10" s="19"/>
      <c r="K10" s="19"/>
      <c r="L10" s="19" t="s">
        <v>167</v>
      </c>
      <c r="M10" s="64"/>
      <c r="N10" s="64"/>
      <c r="O10" s="19" t="s">
        <v>167</v>
      </c>
      <c r="P10" s="19"/>
      <c r="Q10" s="19"/>
      <c r="R10" s="19" t="s">
        <v>167</v>
      </c>
      <c r="S10" s="19"/>
      <c r="T10" s="64"/>
      <c r="U10" s="64" t="s">
        <v>167</v>
      </c>
      <c r="V10" s="118"/>
      <c r="W10" s="19"/>
      <c r="X10" s="19" t="s">
        <v>167</v>
      </c>
      <c r="Y10" s="118" t="s">
        <v>166</v>
      </c>
      <c r="Z10" s="19"/>
      <c r="AA10" s="64" t="s">
        <v>167</v>
      </c>
      <c r="AB10" s="64"/>
      <c r="AC10" s="19"/>
      <c r="AD10" s="19" t="s">
        <v>167</v>
      </c>
      <c r="AE10" s="118" t="s">
        <v>166</v>
      </c>
      <c r="AF10" s="19"/>
      <c r="AG10" s="19" t="s">
        <v>167</v>
      </c>
      <c r="AH10" s="64"/>
      <c r="AI10" s="64"/>
      <c r="AJ10" s="19" t="s">
        <v>167</v>
      </c>
      <c r="AK10" s="41">
        <v>126</v>
      </c>
      <c r="AL10" s="47">
        <f t="shared" si="0"/>
        <v>144</v>
      </c>
      <c r="AM10" s="46">
        <f>SUM(AL10-126)</f>
        <v>18</v>
      </c>
    </row>
    <row r="11" spans="1:39" ht="15" customHeight="1">
      <c r="A11" s="82">
        <v>135917</v>
      </c>
      <c r="B11" s="114" t="s">
        <v>71</v>
      </c>
      <c r="C11" s="101">
        <v>118493</v>
      </c>
      <c r="D11" s="73" t="s">
        <v>191</v>
      </c>
      <c r="E11" s="84" t="s">
        <v>127</v>
      </c>
      <c r="F11" s="64"/>
      <c r="G11" s="64" t="s">
        <v>167</v>
      </c>
      <c r="H11" s="19" t="s">
        <v>166</v>
      </c>
      <c r="I11" s="19" t="s">
        <v>166</v>
      </c>
      <c r="J11" s="19" t="s">
        <v>166</v>
      </c>
      <c r="K11" s="19" t="s">
        <v>166</v>
      </c>
      <c r="L11" s="19" t="s">
        <v>166</v>
      </c>
      <c r="M11" s="64"/>
      <c r="N11" s="64"/>
      <c r="O11" s="395" t="s">
        <v>205</v>
      </c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7"/>
      <c r="AI11" s="64"/>
      <c r="AJ11" s="19" t="s">
        <v>219</v>
      </c>
      <c r="AK11" s="41">
        <v>126</v>
      </c>
      <c r="AL11" s="47">
        <f t="shared" si="0"/>
        <v>42</v>
      </c>
      <c r="AM11" s="46">
        <f>SUM(AL11-36)</f>
        <v>6</v>
      </c>
    </row>
    <row r="12" spans="1:39" ht="15" customHeight="1">
      <c r="A12" s="82"/>
      <c r="B12" s="114" t="s">
        <v>184</v>
      </c>
      <c r="C12" s="101">
        <v>165709</v>
      </c>
      <c r="D12" s="73" t="s">
        <v>191</v>
      </c>
      <c r="E12" s="84" t="s">
        <v>50</v>
      </c>
      <c r="F12" s="64"/>
      <c r="G12" s="64"/>
      <c r="H12" s="288" t="s">
        <v>12</v>
      </c>
      <c r="I12" s="19" t="s">
        <v>12</v>
      </c>
      <c r="J12" s="19" t="s">
        <v>12</v>
      </c>
      <c r="K12" s="19" t="s">
        <v>12</v>
      </c>
      <c r="L12" s="19" t="s">
        <v>12</v>
      </c>
      <c r="M12" s="64"/>
      <c r="N12" s="64"/>
      <c r="O12" s="288" t="s">
        <v>12</v>
      </c>
      <c r="P12" s="19" t="s">
        <v>12</v>
      </c>
      <c r="Q12" s="19" t="s">
        <v>206</v>
      </c>
      <c r="R12" s="19" t="s">
        <v>12</v>
      </c>
      <c r="S12" s="19" t="s">
        <v>12</v>
      </c>
      <c r="T12" s="336"/>
      <c r="U12" s="64" t="s">
        <v>167</v>
      </c>
      <c r="V12" s="288" t="s">
        <v>12</v>
      </c>
      <c r="W12" s="19" t="s">
        <v>12</v>
      </c>
      <c r="X12" s="19" t="s">
        <v>206</v>
      </c>
      <c r="Y12" s="19" t="s">
        <v>12</v>
      </c>
      <c r="Z12" s="19" t="s">
        <v>12</v>
      </c>
      <c r="AA12" s="64" t="s">
        <v>167</v>
      </c>
      <c r="AB12" s="64"/>
      <c r="AC12" s="288" t="s">
        <v>12</v>
      </c>
      <c r="AD12" s="19" t="s">
        <v>12</v>
      </c>
      <c r="AE12" s="19" t="s">
        <v>12</v>
      </c>
      <c r="AF12" s="19" t="s">
        <v>12</v>
      </c>
      <c r="AG12" s="19" t="s">
        <v>12</v>
      </c>
      <c r="AH12" s="64"/>
      <c r="AI12" s="64"/>
      <c r="AJ12" s="19" t="s">
        <v>12</v>
      </c>
      <c r="AK12" s="41">
        <v>126</v>
      </c>
      <c r="AL12" s="47">
        <f t="shared" si="0"/>
        <v>138</v>
      </c>
      <c r="AM12" s="46">
        <f>SUM(AL12-126)</f>
        <v>12</v>
      </c>
    </row>
    <row r="13" spans="1:39" ht="15" customHeight="1">
      <c r="A13" s="82">
        <v>428000</v>
      </c>
      <c r="B13" s="102" t="s">
        <v>199</v>
      </c>
      <c r="C13" s="162"/>
      <c r="D13" s="73" t="s">
        <v>196</v>
      </c>
      <c r="E13" s="84"/>
      <c r="F13" s="127"/>
      <c r="G13" s="294"/>
      <c r="H13" s="290"/>
      <c r="I13" s="290"/>
      <c r="J13" s="290"/>
      <c r="K13" s="290"/>
      <c r="L13" s="290"/>
      <c r="M13" s="294"/>
      <c r="N13" s="294" t="s">
        <v>167</v>
      </c>
      <c r="O13" s="290"/>
      <c r="P13" s="290"/>
      <c r="Q13" s="290"/>
      <c r="R13" s="290"/>
      <c r="S13" s="290"/>
      <c r="T13" s="294" t="s">
        <v>167</v>
      </c>
      <c r="U13" s="294"/>
      <c r="V13" s="290"/>
      <c r="W13" s="290"/>
      <c r="X13" s="290"/>
      <c r="Y13" s="290"/>
      <c r="Z13" s="290"/>
      <c r="AA13" s="294"/>
      <c r="AB13" s="294"/>
      <c r="AC13" s="290"/>
      <c r="AD13" s="290"/>
      <c r="AE13" s="290"/>
      <c r="AF13" s="118" t="s">
        <v>166</v>
      </c>
      <c r="AG13" s="118" t="s">
        <v>166</v>
      </c>
      <c r="AH13" s="294"/>
      <c r="AI13" s="294"/>
      <c r="AJ13" s="118" t="s">
        <v>166</v>
      </c>
      <c r="AK13" s="41">
        <v>126</v>
      </c>
      <c r="AL13" s="47">
        <f t="shared" si="0"/>
        <v>42</v>
      </c>
      <c r="AM13" s="46">
        <f>SUM(AL13-0)</f>
        <v>42</v>
      </c>
    </row>
    <row r="14" spans="1:39" ht="15" customHeight="1">
      <c r="A14" s="82"/>
      <c r="B14" s="102" t="s">
        <v>223</v>
      </c>
      <c r="C14" s="162"/>
      <c r="D14" s="73" t="s">
        <v>196</v>
      </c>
      <c r="E14" s="84"/>
      <c r="F14" s="127"/>
      <c r="G14" s="127"/>
      <c r="H14" s="118"/>
      <c r="I14" s="118"/>
      <c r="J14" s="118"/>
      <c r="K14" s="118"/>
      <c r="L14" s="118"/>
      <c r="M14" s="294" t="s">
        <v>167</v>
      </c>
      <c r="N14" s="127"/>
      <c r="O14" s="118"/>
      <c r="P14" s="118"/>
      <c r="Q14" s="118"/>
      <c r="R14" s="118"/>
      <c r="S14" s="118"/>
      <c r="T14" s="127"/>
      <c r="U14" s="127"/>
      <c r="V14" s="118"/>
      <c r="W14" s="118"/>
      <c r="X14" s="118"/>
      <c r="Y14" s="118"/>
      <c r="Z14" s="118"/>
      <c r="AA14" s="127"/>
      <c r="AB14" s="294" t="s">
        <v>167</v>
      </c>
      <c r="AC14" s="118"/>
      <c r="AD14" s="118"/>
      <c r="AE14" s="118"/>
      <c r="AF14" s="118"/>
      <c r="AG14" s="118"/>
      <c r="AH14" s="127"/>
      <c r="AI14" s="127"/>
      <c r="AJ14" s="118"/>
      <c r="AK14" s="41">
        <v>126</v>
      </c>
      <c r="AL14" s="47">
        <f t="shared" si="0"/>
        <v>24</v>
      </c>
      <c r="AM14" s="46">
        <f>SUM(AL14-0)</f>
        <v>24</v>
      </c>
    </row>
    <row r="15" spans="1:39" ht="15" customHeight="1">
      <c r="A15" s="82"/>
      <c r="B15" s="102"/>
      <c r="C15" s="101"/>
      <c r="D15" s="83"/>
      <c r="E15" s="84"/>
      <c r="F15" s="127"/>
      <c r="G15" s="127"/>
      <c r="H15" s="118"/>
      <c r="I15" s="118"/>
      <c r="J15" s="118"/>
      <c r="K15" s="118"/>
      <c r="L15" s="118"/>
      <c r="M15" s="127"/>
      <c r="N15" s="127"/>
      <c r="O15" s="118"/>
      <c r="P15" s="344"/>
      <c r="Q15" s="118"/>
      <c r="R15" s="118"/>
      <c r="S15" s="118"/>
      <c r="T15" s="127"/>
      <c r="U15" s="127"/>
      <c r="V15" s="118"/>
      <c r="W15" s="344"/>
      <c r="X15" s="118"/>
      <c r="Y15" s="118"/>
      <c r="Z15" s="118"/>
      <c r="AA15" s="127"/>
      <c r="AB15" s="127"/>
      <c r="AC15" s="118"/>
      <c r="AD15" s="118"/>
      <c r="AE15" s="118"/>
      <c r="AF15" s="118"/>
      <c r="AG15" s="118"/>
      <c r="AH15" s="127"/>
      <c r="AI15" s="127"/>
      <c r="AJ15" s="118"/>
      <c r="AK15" s="41"/>
      <c r="AL15" s="47"/>
      <c r="AM15" s="46"/>
    </row>
    <row r="16" spans="1:39" ht="15" customHeight="1">
      <c r="A16" s="82"/>
      <c r="B16" s="102"/>
      <c r="C16" s="101"/>
      <c r="D16" s="83"/>
      <c r="E16" s="84"/>
      <c r="F16" s="127"/>
      <c r="G16" s="127"/>
      <c r="H16" s="118"/>
      <c r="I16" s="118"/>
      <c r="J16" s="118"/>
      <c r="K16" s="118"/>
      <c r="L16" s="118"/>
      <c r="M16" s="127"/>
      <c r="N16" s="127"/>
      <c r="O16" s="118"/>
      <c r="P16" s="344"/>
      <c r="Q16" s="118"/>
      <c r="R16" s="118"/>
      <c r="S16" s="118"/>
      <c r="T16" s="127"/>
      <c r="U16" s="127"/>
      <c r="V16" s="118"/>
      <c r="W16" s="344"/>
      <c r="X16" s="118"/>
      <c r="Y16" s="118"/>
      <c r="Z16" s="118"/>
      <c r="AA16" s="127"/>
      <c r="AB16" s="127"/>
      <c r="AC16" s="118"/>
      <c r="AD16" s="118"/>
      <c r="AE16" s="118"/>
      <c r="AF16" s="118"/>
      <c r="AG16" s="118"/>
      <c r="AH16" s="127"/>
      <c r="AI16" s="127"/>
      <c r="AJ16" s="118"/>
      <c r="AK16" s="41"/>
      <c r="AL16" s="47"/>
      <c r="AM16" s="46"/>
    </row>
    <row r="17" spans="1:39" ht="15" customHeight="1">
      <c r="A17" s="82"/>
      <c r="B17" s="105"/>
      <c r="C17" s="101"/>
      <c r="D17" s="73"/>
      <c r="E17" s="84"/>
      <c r="F17" s="127"/>
      <c r="G17" s="127"/>
      <c r="H17" s="118"/>
      <c r="I17" s="118"/>
      <c r="J17" s="118"/>
      <c r="K17" s="118"/>
      <c r="L17" s="118"/>
      <c r="M17" s="127"/>
      <c r="N17" s="127"/>
      <c r="O17" s="118"/>
      <c r="P17" s="118"/>
      <c r="Q17" s="118"/>
      <c r="R17" s="118"/>
      <c r="S17" s="118"/>
      <c r="T17" s="127"/>
      <c r="U17" s="127"/>
      <c r="V17" s="118"/>
      <c r="W17" s="118"/>
      <c r="X17" s="118"/>
      <c r="Y17" s="118"/>
      <c r="Z17" s="118"/>
      <c r="AA17" s="127"/>
      <c r="AB17" s="127"/>
      <c r="AC17" s="118"/>
      <c r="AD17" s="118"/>
      <c r="AE17" s="118"/>
      <c r="AF17" s="118"/>
      <c r="AG17" s="118"/>
      <c r="AH17" s="127"/>
      <c r="AI17" s="127"/>
      <c r="AJ17" s="118"/>
      <c r="AK17" s="41"/>
      <c r="AL17" s="47"/>
      <c r="AM17" s="46"/>
    </row>
    <row r="18" spans="1:39" ht="15" customHeight="1">
      <c r="A18" s="82"/>
      <c r="B18" s="114"/>
      <c r="C18" s="83"/>
      <c r="D18" s="73"/>
      <c r="E18" s="84"/>
      <c r="F18" s="127"/>
      <c r="G18" s="127"/>
      <c r="H18" s="118"/>
      <c r="I18" s="118"/>
      <c r="J18" s="118"/>
      <c r="K18" s="118"/>
      <c r="L18" s="118"/>
      <c r="M18" s="127"/>
      <c r="N18" s="127"/>
      <c r="O18" s="118"/>
      <c r="P18" s="118"/>
      <c r="Q18" s="118"/>
      <c r="R18" s="118"/>
      <c r="S18" s="118"/>
      <c r="T18" s="127"/>
      <c r="U18" s="127"/>
      <c r="V18" s="118"/>
      <c r="W18" s="118"/>
      <c r="X18" s="118"/>
      <c r="Y18" s="118"/>
      <c r="Z18" s="118"/>
      <c r="AA18" s="127"/>
      <c r="AB18" s="127"/>
      <c r="AC18" s="118"/>
      <c r="AD18" s="118"/>
      <c r="AE18" s="118"/>
      <c r="AF18" s="118"/>
      <c r="AG18" s="118"/>
      <c r="AH18" s="127"/>
      <c r="AI18" s="127"/>
      <c r="AJ18" s="118"/>
      <c r="AK18" s="41"/>
      <c r="AL18" s="47"/>
      <c r="AM18" s="46"/>
    </row>
    <row r="19" spans="1:39" ht="15" customHeight="1">
      <c r="A19" s="39" t="s">
        <v>0</v>
      </c>
      <c r="B19" s="201" t="s">
        <v>1</v>
      </c>
      <c r="C19" s="201"/>
      <c r="D19" s="201" t="s">
        <v>2</v>
      </c>
      <c r="E19" s="382" t="s">
        <v>3</v>
      </c>
      <c r="F19" s="23">
        <v>1</v>
      </c>
      <c r="G19" s="23">
        <v>2</v>
      </c>
      <c r="H19" s="23">
        <v>3</v>
      </c>
      <c r="I19" s="23">
        <v>4</v>
      </c>
      <c r="J19" s="23">
        <v>5</v>
      </c>
      <c r="K19" s="23">
        <v>6</v>
      </c>
      <c r="L19" s="23">
        <v>7</v>
      </c>
      <c r="M19" s="23">
        <v>8</v>
      </c>
      <c r="N19" s="23">
        <v>9</v>
      </c>
      <c r="O19" s="23">
        <v>10</v>
      </c>
      <c r="P19" s="23">
        <v>11</v>
      </c>
      <c r="Q19" s="23">
        <v>12</v>
      </c>
      <c r="R19" s="23">
        <v>13</v>
      </c>
      <c r="S19" s="23">
        <v>14</v>
      </c>
      <c r="T19" s="23">
        <v>15</v>
      </c>
      <c r="U19" s="23">
        <v>16</v>
      </c>
      <c r="V19" s="23">
        <v>17</v>
      </c>
      <c r="W19" s="23">
        <v>18</v>
      </c>
      <c r="X19" s="23">
        <v>19</v>
      </c>
      <c r="Y19" s="23">
        <v>20</v>
      </c>
      <c r="Z19" s="23">
        <v>21</v>
      </c>
      <c r="AA19" s="23">
        <v>22</v>
      </c>
      <c r="AB19" s="23">
        <v>23</v>
      </c>
      <c r="AC19" s="23">
        <v>24</v>
      </c>
      <c r="AD19" s="23">
        <v>25</v>
      </c>
      <c r="AE19" s="23">
        <v>26</v>
      </c>
      <c r="AF19" s="23">
        <v>27</v>
      </c>
      <c r="AG19" s="23">
        <v>28</v>
      </c>
      <c r="AH19" s="23">
        <v>29</v>
      </c>
      <c r="AI19" s="23">
        <v>30</v>
      </c>
      <c r="AJ19" s="23">
        <v>31</v>
      </c>
      <c r="AK19" s="383" t="s">
        <v>4</v>
      </c>
      <c r="AL19" s="385" t="s">
        <v>5</v>
      </c>
      <c r="AM19" s="387" t="s">
        <v>6</v>
      </c>
    </row>
    <row r="20" spans="1:39" ht="15" customHeight="1">
      <c r="A20" s="39"/>
      <c r="B20" s="201" t="s">
        <v>7</v>
      </c>
      <c r="C20" s="201"/>
      <c r="D20" s="201"/>
      <c r="E20" s="382"/>
      <c r="F20" s="7" t="s">
        <v>10</v>
      </c>
      <c r="G20" s="7" t="s">
        <v>11</v>
      </c>
      <c r="H20" s="7" t="s">
        <v>10</v>
      </c>
      <c r="I20" s="7" t="s">
        <v>12</v>
      </c>
      <c r="J20" s="7" t="s">
        <v>9</v>
      </c>
      <c r="K20" s="7" t="s">
        <v>9</v>
      </c>
      <c r="L20" s="7" t="s">
        <v>10</v>
      </c>
      <c r="M20" s="7" t="s">
        <v>10</v>
      </c>
      <c r="N20" s="7" t="s">
        <v>11</v>
      </c>
      <c r="O20" s="7" t="s">
        <v>10</v>
      </c>
      <c r="P20" s="7" t="s">
        <v>12</v>
      </c>
      <c r="Q20" s="7" t="s">
        <v>9</v>
      </c>
      <c r="R20" s="7" t="s">
        <v>9</v>
      </c>
      <c r="S20" s="7" t="s">
        <v>10</v>
      </c>
      <c r="T20" s="7" t="s">
        <v>10</v>
      </c>
      <c r="U20" s="7" t="s">
        <v>11</v>
      </c>
      <c r="V20" s="7" t="s">
        <v>10</v>
      </c>
      <c r="W20" s="7" t="s">
        <v>12</v>
      </c>
      <c r="X20" s="7" t="s">
        <v>9</v>
      </c>
      <c r="Y20" s="7" t="s">
        <v>9</v>
      </c>
      <c r="Z20" s="7" t="s">
        <v>10</v>
      </c>
      <c r="AA20" s="7" t="s">
        <v>10</v>
      </c>
      <c r="AB20" s="7" t="s">
        <v>11</v>
      </c>
      <c r="AC20" s="7" t="s">
        <v>10</v>
      </c>
      <c r="AD20" s="7" t="s">
        <v>12</v>
      </c>
      <c r="AE20" s="7" t="s">
        <v>9</v>
      </c>
      <c r="AF20" s="7" t="s">
        <v>9</v>
      </c>
      <c r="AG20" s="7" t="s">
        <v>10</v>
      </c>
      <c r="AH20" s="7" t="s">
        <v>10</v>
      </c>
      <c r="AI20" s="7" t="s">
        <v>11</v>
      </c>
      <c r="AJ20" s="7" t="s">
        <v>10</v>
      </c>
      <c r="AK20" s="384"/>
      <c r="AL20" s="386"/>
      <c r="AM20" s="388"/>
    </row>
    <row r="21" spans="1:39" ht="15" customHeight="1">
      <c r="A21" s="104" t="s">
        <v>72</v>
      </c>
      <c r="B21" s="105" t="s">
        <v>47</v>
      </c>
      <c r="C21" s="101">
        <v>101070</v>
      </c>
      <c r="D21" s="73" t="s">
        <v>36</v>
      </c>
      <c r="E21" s="84" t="s">
        <v>14</v>
      </c>
      <c r="F21" s="86"/>
      <c r="G21" s="86"/>
      <c r="H21" s="85" t="s">
        <v>180</v>
      </c>
      <c r="I21" s="85"/>
      <c r="J21" s="85"/>
      <c r="K21" s="85" t="s">
        <v>180</v>
      </c>
      <c r="L21" s="85"/>
      <c r="M21" s="86"/>
      <c r="N21" s="86" t="s">
        <v>180</v>
      </c>
      <c r="O21" s="85"/>
      <c r="P21" s="85"/>
      <c r="Q21" s="85" t="s">
        <v>180</v>
      </c>
      <c r="R21" s="85"/>
      <c r="S21" s="85"/>
      <c r="T21" s="86" t="s">
        <v>180</v>
      </c>
      <c r="U21" s="86"/>
      <c r="V21" s="85" t="s">
        <v>193</v>
      </c>
      <c r="W21" s="85" t="s">
        <v>180</v>
      </c>
      <c r="X21" s="85"/>
      <c r="Y21" s="85"/>
      <c r="Z21" s="85" t="s">
        <v>180</v>
      </c>
      <c r="AA21" s="86"/>
      <c r="AB21" s="86"/>
      <c r="AC21" s="85" t="s">
        <v>180</v>
      </c>
      <c r="AD21" s="85"/>
      <c r="AE21" s="85"/>
      <c r="AF21" s="85" t="s">
        <v>180</v>
      </c>
      <c r="AG21" s="179"/>
      <c r="AH21" s="180"/>
      <c r="AI21" s="180" t="s">
        <v>180</v>
      </c>
      <c r="AJ21" s="179"/>
      <c r="AK21" s="41">
        <v>126</v>
      </c>
      <c r="AL21" s="47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126</v>
      </c>
      <c r="AM21" s="46">
        <f>SUM(AL21-126)</f>
        <v>0</v>
      </c>
    </row>
    <row r="22" spans="1:39" ht="15" customHeight="1">
      <c r="A22" s="82">
        <v>128562</v>
      </c>
      <c r="B22" s="100" t="s">
        <v>48</v>
      </c>
      <c r="C22" s="162">
        <v>118788</v>
      </c>
      <c r="D22" s="73" t="s">
        <v>25</v>
      </c>
      <c r="E22" s="84" t="s">
        <v>14</v>
      </c>
      <c r="F22" s="86" t="s">
        <v>180</v>
      </c>
      <c r="G22" s="86"/>
      <c r="H22" s="85"/>
      <c r="I22" s="85" t="s">
        <v>180</v>
      </c>
      <c r="J22" s="289"/>
      <c r="K22" s="85"/>
      <c r="L22" s="85" t="s">
        <v>180</v>
      </c>
      <c r="M22" s="86"/>
      <c r="N22" s="86"/>
      <c r="O22" s="85" t="s">
        <v>180</v>
      </c>
      <c r="P22" s="85"/>
      <c r="Q22" s="85"/>
      <c r="R22" s="85" t="s">
        <v>180</v>
      </c>
      <c r="S22" s="85"/>
      <c r="T22" s="337"/>
      <c r="U22" s="86" t="s">
        <v>180</v>
      </c>
      <c r="V22" s="85"/>
      <c r="W22" s="85"/>
      <c r="X22" s="85" t="s">
        <v>180</v>
      </c>
      <c r="Y22" s="85"/>
      <c r="Z22" s="85"/>
      <c r="AA22" s="86" t="s">
        <v>180</v>
      </c>
      <c r="AB22" s="86"/>
      <c r="AC22" s="85"/>
      <c r="AD22" s="85" t="s">
        <v>180</v>
      </c>
      <c r="AE22" s="85"/>
      <c r="AF22" s="85"/>
      <c r="AG22" s="179" t="s">
        <v>180</v>
      </c>
      <c r="AH22" s="180"/>
      <c r="AI22" s="180"/>
      <c r="AJ22" s="179" t="s">
        <v>180</v>
      </c>
      <c r="AK22" s="41">
        <v>126</v>
      </c>
      <c r="AL22" s="47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132</v>
      </c>
      <c r="AM22" s="46">
        <f>SUM(AL22-126)</f>
        <v>6</v>
      </c>
    </row>
    <row r="23" spans="1:39" ht="15" customHeight="1">
      <c r="A23" s="82"/>
      <c r="B23" s="100" t="s">
        <v>226</v>
      </c>
      <c r="C23" s="162"/>
      <c r="D23" s="73"/>
      <c r="E23" s="84"/>
      <c r="F23" s="86"/>
      <c r="G23" s="294" t="s">
        <v>180</v>
      </c>
      <c r="H23" s="85"/>
      <c r="I23" s="85"/>
      <c r="J23" s="290" t="s">
        <v>180</v>
      </c>
      <c r="K23" s="85"/>
      <c r="L23" s="85"/>
      <c r="M23" s="86"/>
      <c r="N23" s="86"/>
      <c r="O23" s="85"/>
      <c r="P23" s="290" t="s">
        <v>180</v>
      </c>
      <c r="Q23" s="85"/>
      <c r="R23" s="85"/>
      <c r="S23" s="85"/>
      <c r="T23" s="337"/>
      <c r="U23" s="86"/>
      <c r="V23" s="85"/>
      <c r="W23" s="85"/>
      <c r="X23" s="85"/>
      <c r="Y23" s="85"/>
      <c r="Z23" s="85"/>
      <c r="AA23" s="86"/>
      <c r="AB23" s="86"/>
      <c r="AC23" s="85"/>
      <c r="AD23" s="85"/>
      <c r="AE23" s="85"/>
      <c r="AF23" s="85"/>
      <c r="AG23" s="179"/>
      <c r="AH23" s="180"/>
      <c r="AI23" s="180"/>
      <c r="AJ23" s="85"/>
      <c r="AK23" s="41">
        <v>126</v>
      </c>
      <c r="AL23" s="47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36</v>
      </c>
      <c r="AM23" s="46">
        <f>SUM(AL23-0)</f>
        <v>36</v>
      </c>
    </row>
    <row r="24" spans="1:41" ht="15" customHeight="1">
      <c r="A24" s="82">
        <v>142409</v>
      </c>
      <c r="B24" s="102" t="s">
        <v>203</v>
      </c>
      <c r="C24" s="162"/>
      <c r="D24" s="73" t="s">
        <v>196</v>
      </c>
      <c r="E24" s="84" t="s">
        <v>14</v>
      </c>
      <c r="F24" s="86"/>
      <c r="G24" s="376" t="s">
        <v>207</v>
      </c>
      <c r="H24" s="290"/>
      <c r="I24" s="290"/>
      <c r="J24" s="377" t="s">
        <v>207</v>
      </c>
      <c r="K24" s="290"/>
      <c r="L24" s="290"/>
      <c r="M24" s="294" t="s">
        <v>180</v>
      </c>
      <c r="N24" s="294"/>
      <c r="O24" s="290"/>
      <c r="P24" s="377" t="s">
        <v>207</v>
      </c>
      <c r="Q24" s="85"/>
      <c r="R24" s="85"/>
      <c r="S24" s="85"/>
      <c r="T24" s="86"/>
      <c r="U24" s="86"/>
      <c r="V24" s="85"/>
      <c r="W24" s="85"/>
      <c r="X24" s="85"/>
      <c r="Y24" s="85"/>
      <c r="Z24" s="85"/>
      <c r="AA24" s="86"/>
      <c r="AB24" s="86"/>
      <c r="AC24" s="85"/>
      <c r="AD24" s="85"/>
      <c r="AE24" s="85"/>
      <c r="AF24" s="85"/>
      <c r="AG24" s="179"/>
      <c r="AH24" s="180"/>
      <c r="AI24" s="180"/>
      <c r="AJ24" s="290"/>
      <c r="AK24" s="41">
        <v>126</v>
      </c>
      <c r="AL24" s="47">
        <f>COUNTIF(D24:AK24,"T")*6+COUNTIF(D24:AK24,"P")*12+COUNTIF(D24:AK24,"M")*6+COUNTIF(D24:AK24,"I")*6+COUNTIF(D24:AK24,"N")*12+COUNTIF(D24:AK24,"TI")*11+COUNTIF(D24:AK24,"MT")*12+COUNTIF(D24:AK24,"MN")*18+COUNTIF(D24:AK24,"PI")*17+COUNTIF(D24:AK24,"TN")*18+COUNTIF(D24:AK24,"NB")*6+COUNTIF(D24:AK24,"AF")*6</f>
        <v>12</v>
      </c>
      <c r="AM24" s="46">
        <f>SUM(AL24-0)</f>
        <v>12</v>
      </c>
      <c r="AO24" t="s">
        <v>70</v>
      </c>
    </row>
    <row r="25" spans="1:39" ht="15" customHeight="1" thickBot="1">
      <c r="A25" s="82"/>
      <c r="B25" s="105" t="s">
        <v>131</v>
      </c>
      <c r="C25" s="101">
        <v>67867</v>
      </c>
      <c r="D25" s="73" t="s">
        <v>41</v>
      </c>
      <c r="E25" s="84" t="s">
        <v>14</v>
      </c>
      <c r="F25" s="367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9"/>
      <c r="S25" s="85" t="s">
        <v>180</v>
      </c>
      <c r="T25" s="86"/>
      <c r="U25" s="86"/>
      <c r="V25" s="85" t="s">
        <v>180</v>
      </c>
      <c r="W25" s="85"/>
      <c r="X25" s="85"/>
      <c r="Y25" s="85" t="s">
        <v>180</v>
      </c>
      <c r="Z25" s="85"/>
      <c r="AA25" s="86"/>
      <c r="AB25" s="86" t="s">
        <v>180</v>
      </c>
      <c r="AC25" s="85"/>
      <c r="AD25" s="85"/>
      <c r="AE25" s="85" t="s">
        <v>180</v>
      </c>
      <c r="AF25" s="85"/>
      <c r="AG25" s="179"/>
      <c r="AH25" s="180" t="s">
        <v>180</v>
      </c>
      <c r="AI25" s="180"/>
      <c r="AJ25" s="343"/>
      <c r="AK25" s="41">
        <v>126</v>
      </c>
      <c r="AL25" s="47">
        <f>COUNTIF(D25:AK25,"T")*6+COUNTIF(D25:AK25,"P")*12+COUNTIF(D25:AK25,"M")*6+COUNTIF(D25:AK25,"I")*6+COUNTIF(D25:AK25,"N")*12+COUNTIF(D25:AK25,"TI")*11+COUNTIF(D25:AK25,"MT")*12+COUNTIF(D25:AK25,"MN")*18+COUNTIF(D25:AK25,"PI")*17+COUNTIF(D25:AK25,"TN")*18+COUNTIF(D25:AK25,"NB")*6+COUNTIF(D25:AK25,"AF")*6</f>
        <v>72</v>
      </c>
      <c r="AM25" s="46">
        <f>SUM(AL25-72)</f>
        <v>0</v>
      </c>
    </row>
    <row r="26" spans="1:39" ht="15" customHeight="1">
      <c r="A26" s="82"/>
      <c r="B26" s="411" t="s">
        <v>19</v>
      </c>
      <c r="C26" s="412"/>
      <c r="D26" s="413"/>
      <c r="E26" s="84"/>
      <c r="F26" s="64"/>
      <c r="G26" s="64"/>
      <c r="H26" s="19"/>
      <c r="I26" s="19"/>
      <c r="J26" s="19"/>
      <c r="K26" s="19"/>
      <c r="L26" s="19"/>
      <c r="M26" s="64"/>
      <c r="N26" s="64"/>
      <c r="O26" s="19"/>
      <c r="P26" s="19"/>
      <c r="Q26" s="19"/>
      <c r="R26" s="19"/>
      <c r="S26" s="19"/>
      <c r="T26" s="345"/>
      <c r="U26" s="64"/>
      <c r="V26" s="19"/>
      <c r="W26" s="19"/>
      <c r="X26" s="19"/>
      <c r="Y26" s="19"/>
      <c r="Z26" s="68"/>
      <c r="AA26" s="64"/>
      <c r="AB26" s="64"/>
      <c r="AC26" s="19"/>
      <c r="AD26" s="19"/>
      <c r="AE26" s="19"/>
      <c r="AF26" s="19"/>
      <c r="AG26" s="18"/>
      <c r="AH26" s="164"/>
      <c r="AI26" s="345"/>
      <c r="AJ26" s="18"/>
      <c r="AK26" s="41"/>
      <c r="AL26" s="47"/>
      <c r="AM26" s="46"/>
    </row>
    <row r="27" spans="1:39" ht="15" customHeight="1">
      <c r="A27" s="225"/>
      <c r="B27" s="408" t="s">
        <v>119</v>
      </c>
      <c r="C27" s="409"/>
      <c r="D27" s="410"/>
      <c r="E27" s="74"/>
      <c r="F27" s="284"/>
      <c r="G27" s="284"/>
      <c r="H27" s="224"/>
      <c r="I27" s="224"/>
      <c r="J27" s="224"/>
      <c r="K27" s="224"/>
      <c r="L27" s="224"/>
      <c r="M27" s="284"/>
      <c r="N27" s="284"/>
      <c r="O27" s="224"/>
      <c r="P27" s="224"/>
      <c r="Q27" s="224"/>
      <c r="R27" s="224"/>
      <c r="S27" s="224"/>
      <c r="T27" s="284"/>
      <c r="U27" s="284"/>
      <c r="V27" s="224"/>
      <c r="W27" s="224"/>
      <c r="X27" s="224"/>
      <c r="Y27" s="224"/>
      <c r="Z27" s="224"/>
      <c r="AA27" s="284"/>
      <c r="AB27" s="284"/>
      <c r="AC27" s="224"/>
      <c r="AD27" s="224"/>
      <c r="AE27" s="224"/>
      <c r="AF27" s="224"/>
      <c r="AG27" s="224"/>
      <c r="AH27" s="284"/>
      <c r="AI27" s="284"/>
      <c r="AJ27" s="224"/>
      <c r="AK27" s="218"/>
      <c r="AL27" s="219"/>
      <c r="AM27" s="220"/>
    </row>
    <row r="28" spans="1:39" ht="15" customHeight="1">
      <c r="A28" s="225"/>
      <c r="B28" s="392" t="s">
        <v>120</v>
      </c>
      <c r="C28" s="393"/>
      <c r="D28" s="394"/>
      <c r="E28" s="74"/>
      <c r="F28" s="284"/>
      <c r="G28" s="284"/>
      <c r="H28" s="224"/>
      <c r="I28" s="224"/>
      <c r="J28" s="224"/>
      <c r="K28" s="224"/>
      <c r="L28" s="224"/>
      <c r="M28" s="284"/>
      <c r="N28" s="284"/>
      <c r="O28" s="224"/>
      <c r="P28" s="224"/>
      <c r="Q28" s="224"/>
      <c r="R28" s="224"/>
      <c r="S28" s="224"/>
      <c r="T28" s="284"/>
      <c r="U28" s="284"/>
      <c r="V28" s="224"/>
      <c r="W28" s="224"/>
      <c r="X28" s="224"/>
      <c r="Y28" s="224"/>
      <c r="Z28" s="224"/>
      <c r="AA28" s="284"/>
      <c r="AB28" s="284"/>
      <c r="AC28" s="224"/>
      <c r="AD28" s="224"/>
      <c r="AE28" s="224"/>
      <c r="AF28" s="224"/>
      <c r="AG28" s="224"/>
      <c r="AH28" s="284"/>
      <c r="AI28" s="284"/>
      <c r="AJ28" s="224"/>
      <c r="AK28" s="218"/>
      <c r="AL28" s="219"/>
      <c r="AM28" s="220"/>
    </row>
    <row r="29" spans="1:39" ht="15" customHeight="1">
      <c r="A29" s="225"/>
      <c r="B29" s="392" t="s">
        <v>121</v>
      </c>
      <c r="C29" s="393"/>
      <c r="D29" s="394"/>
      <c r="E29" s="74"/>
      <c r="F29" s="284"/>
      <c r="G29" s="284"/>
      <c r="H29" s="224"/>
      <c r="I29" s="224"/>
      <c r="J29" s="224"/>
      <c r="K29" s="224"/>
      <c r="L29" s="224"/>
      <c r="M29" s="284"/>
      <c r="N29" s="284"/>
      <c r="O29" s="224"/>
      <c r="P29" s="224"/>
      <c r="Q29" s="224"/>
      <c r="R29" s="224"/>
      <c r="S29" s="224"/>
      <c r="T29" s="284"/>
      <c r="U29" s="284"/>
      <c r="V29" s="224"/>
      <c r="W29" s="224"/>
      <c r="X29" s="224"/>
      <c r="Y29" s="224"/>
      <c r="Z29" s="224"/>
      <c r="AA29" s="284"/>
      <c r="AB29" s="284"/>
      <c r="AC29" s="224"/>
      <c r="AD29" s="224"/>
      <c r="AE29" s="224"/>
      <c r="AF29" s="224"/>
      <c r="AG29" s="224"/>
      <c r="AH29" s="284"/>
      <c r="AI29" s="284"/>
      <c r="AJ29" s="224"/>
      <c r="AK29" s="218"/>
      <c r="AL29" s="219"/>
      <c r="AM29" s="220"/>
    </row>
    <row r="30" spans="1:39" ht="15" customHeight="1">
      <c r="A30" s="225"/>
      <c r="B30" s="392" t="s">
        <v>122</v>
      </c>
      <c r="C30" s="393"/>
      <c r="D30" s="394"/>
      <c r="E30" s="74"/>
      <c r="F30" s="284"/>
      <c r="G30" s="284"/>
      <c r="H30" s="224"/>
      <c r="I30" s="224"/>
      <c r="J30" s="224"/>
      <c r="K30" s="224"/>
      <c r="L30" s="224"/>
      <c r="M30" s="284"/>
      <c r="N30" s="284"/>
      <c r="O30" s="224"/>
      <c r="P30" s="224"/>
      <c r="Q30" s="224"/>
      <c r="R30" s="224"/>
      <c r="S30" s="224"/>
      <c r="T30" s="284"/>
      <c r="U30" s="284"/>
      <c r="V30" s="224"/>
      <c r="W30" s="224"/>
      <c r="X30" s="224"/>
      <c r="Y30" s="224"/>
      <c r="Z30" s="224"/>
      <c r="AA30" s="284"/>
      <c r="AB30" s="284"/>
      <c r="AC30" s="224"/>
      <c r="AD30" s="224"/>
      <c r="AE30" s="224"/>
      <c r="AF30" s="224"/>
      <c r="AG30" s="224"/>
      <c r="AH30" s="284"/>
      <c r="AI30" s="284"/>
      <c r="AJ30" s="224"/>
      <c r="AK30" s="218"/>
      <c r="AL30" s="219"/>
      <c r="AM30" s="220"/>
    </row>
    <row r="31" spans="1:39" ht="15" customHeight="1">
      <c r="A31" s="225"/>
      <c r="B31" s="392" t="s">
        <v>123</v>
      </c>
      <c r="C31" s="393"/>
      <c r="D31" s="394"/>
      <c r="E31" s="74"/>
      <c r="F31" s="284"/>
      <c r="G31" s="284"/>
      <c r="H31" s="224"/>
      <c r="I31" s="224"/>
      <c r="J31" s="224"/>
      <c r="K31" s="224"/>
      <c r="L31" s="224"/>
      <c r="M31" s="284"/>
      <c r="N31" s="284"/>
      <c r="O31" s="224"/>
      <c r="P31" s="224"/>
      <c r="Q31" s="224"/>
      <c r="R31" s="224"/>
      <c r="S31" s="224"/>
      <c r="T31" s="284"/>
      <c r="U31" s="284"/>
      <c r="V31" s="224"/>
      <c r="W31" s="224"/>
      <c r="X31" s="224"/>
      <c r="Y31" s="224"/>
      <c r="Z31" s="224"/>
      <c r="AA31" s="284"/>
      <c r="AB31" s="284"/>
      <c r="AC31" s="224"/>
      <c r="AD31" s="224"/>
      <c r="AE31" s="224"/>
      <c r="AF31" s="224"/>
      <c r="AG31" s="224"/>
      <c r="AH31" s="284"/>
      <c r="AI31" s="284"/>
      <c r="AJ31" s="224"/>
      <c r="AK31" s="218"/>
      <c r="AL31" s="219"/>
      <c r="AM31" s="220"/>
    </row>
    <row r="32" spans="1:39" ht="15" customHeight="1">
      <c r="A32" s="225"/>
      <c r="B32" s="408" t="s">
        <v>124</v>
      </c>
      <c r="C32" s="409"/>
      <c r="D32" s="410"/>
      <c r="E32" s="74"/>
      <c r="F32" s="284"/>
      <c r="G32" s="284"/>
      <c r="H32" s="224"/>
      <c r="I32" s="224"/>
      <c r="J32" s="224"/>
      <c r="K32" s="224"/>
      <c r="L32" s="224"/>
      <c r="M32" s="284"/>
      <c r="N32" s="284"/>
      <c r="O32" s="224"/>
      <c r="P32" s="224"/>
      <c r="Q32" s="224"/>
      <c r="R32" s="224"/>
      <c r="S32" s="224"/>
      <c r="T32" s="284"/>
      <c r="U32" s="284"/>
      <c r="V32" s="224"/>
      <c r="W32" s="224"/>
      <c r="X32" s="224"/>
      <c r="Y32" s="224"/>
      <c r="Z32" s="224"/>
      <c r="AA32" s="284"/>
      <c r="AB32" s="284"/>
      <c r="AC32" s="224"/>
      <c r="AD32" s="224"/>
      <c r="AE32" s="224"/>
      <c r="AF32" s="224"/>
      <c r="AG32" s="224"/>
      <c r="AH32" s="284"/>
      <c r="AI32" s="284"/>
      <c r="AJ32" s="224"/>
      <c r="AK32" s="218"/>
      <c r="AL32" s="219"/>
      <c r="AM32" s="220"/>
    </row>
    <row r="33" spans="1:39" ht="15" customHeight="1" thickBot="1">
      <c r="A33" s="225"/>
      <c r="B33" s="389" t="s">
        <v>125</v>
      </c>
      <c r="C33" s="390"/>
      <c r="D33" s="391"/>
      <c r="E33" s="74"/>
      <c r="F33" s="284"/>
      <c r="G33" s="284"/>
      <c r="H33" s="224"/>
      <c r="I33" s="224"/>
      <c r="J33" s="224"/>
      <c r="K33" s="224"/>
      <c r="L33" s="224"/>
      <c r="M33" s="284"/>
      <c r="N33" s="284"/>
      <c r="O33" s="224"/>
      <c r="P33" s="224"/>
      <c r="Q33" s="224"/>
      <c r="R33" s="224"/>
      <c r="S33" s="224"/>
      <c r="T33" s="284"/>
      <c r="U33" s="284"/>
      <c r="V33" s="224"/>
      <c r="W33" s="224"/>
      <c r="X33" s="224"/>
      <c r="Y33" s="224"/>
      <c r="Z33" s="224"/>
      <c r="AA33" s="284"/>
      <c r="AB33" s="284"/>
      <c r="AC33" s="224"/>
      <c r="AD33" s="224"/>
      <c r="AE33" s="224"/>
      <c r="AF33" s="224"/>
      <c r="AG33" s="224"/>
      <c r="AH33" s="284"/>
      <c r="AI33" s="284"/>
      <c r="AJ33" s="224"/>
      <c r="AK33" s="218"/>
      <c r="AL33" s="219"/>
      <c r="AM33" s="220"/>
    </row>
    <row r="34" spans="1:39" ht="12" customHeight="1">
      <c r="A34" s="202"/>
      <c r="B34" s="381"/>
      <c r="C34" s="381"/>
      <c r="D34" s="381"/>
      <c r="E34" s="381"/>
      <c r="F34" s="49"/>
      <c r="G34" s="48"/>
      <c r="H34" s="48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49"/>
      <c r="U34" s="49"/>
      <c r="V34" s="49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1"/>
      <c r="AL34" s="52"/>
      <c r="AM34" s="52"/>
    </row>
    <row r="35" spans="1:39" ht="15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"/>
      <c r="AL35" s="2"/>
      <c r="AM35" s="2"/>
    </row>
    <row r="36" spans="1:39" ht="1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</row>
    <row r="37" spans="1:39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</row>
    <row r="38" spans="1:39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</row>
    <row r="39" spans="1:39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</row>
    <row r="40" spans="1:39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</row>
    <row r="41" spans="1:39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</row>
    <row r="42" spans="1:39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</row>
    <row r="43" spans="1:39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</row>
    <row r="44" spans="1:39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</row>
    <row r="45" spans="1:39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</row>
    <row r="46" spans="1:39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</row>
    <row r="47" spans="1:39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</row>
    <row r="48" spans="1:39" ht="1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</row>
    <row r="49" spans="1:39" ht="1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</row>
    <row r="50" spans="1:39" ht="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</row>
    <row r="51" spans="1:39" ht="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</row>
    <row r="52" spans="1:39" ht="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</row>
    <row r="53" spans="1:39" ht="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</row>
    <row r="54" spans="1:39" ht="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1:39" ht="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1:39" ht="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</row>
    <row r="57" spans="1:39" ht="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</row>
    <row r="58" spans="1:39" ht="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</row>
    <row r="59" spans="1:39" ht="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</row>
    <row r="60" spans="1:39" ht="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</row>
    <row r="61" spans="1:39" ht="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</row>
    <row r="62" spans="1:39" ht="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</row>
    <row r="63" spans="1:39" ht="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</row>
    <row r="64" spans="1:39" ht="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</row>
    <row r="65" spans="1:39" ht="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</row>
    <row r="66" spans="1:39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</row>
    <row r="67" spans="1:39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</row>
    <row r="68" spans="1:39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1:39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1:39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1:39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</row>
    <row r="72" spans="1:39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</row>
    <row r="73" spans="1:39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</row>
    <row r="74" spans="1:39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</row>
    <row r="75" spans="1:39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  <c r="AM75" s="2"/>
    </row>
    <row r="76" spans="1:39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</row>
    <row r="77" spans="1:39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</row>
    <row r="78" spans="1:39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</row>
    <row r="79" spans="1:39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</row>
    <row r="80" spans="1:39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</row>
    <row r="81" spans="1:39" ht="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</row>
    <row r="82" spans="1:39" ht="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</row>
    <row r="83" spans="1:39" ht="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</row>
    <row r="84" spans="1:39" ht="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</row>
    <row r="85" spans="1:39" ht="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</row>
    <row r="86" spans="1:39" ht="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</row>
    <row r="87" spans="1:39" ht="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</row>
    <row r="88" spans="1:39" ht="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</row>
    <row r="89" spans="1:39" ht="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</row>
    <row r="90" spans="1:39" ht="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</row>
    <row r="91" spans="1:39" ht="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</row>
    <row r="92" spans="1:39" ht="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</row>
    <row r="93" spans="1:39" ht="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</row>
    <row r="94" spans="1:39" ht="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</row>
    <row r="95" spans="1:39" ht="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</row>
    <row r="97" spans="1:39" ht="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</row>
    <row r="99" spans="1:39" ht="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</row>
    <row r="101" spans="1:39" ht="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</row>
    <row r="102" spans="1:39" ht="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</row>
    <row r="104" spans="1:39" ht="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</row>
    <row r="105" spans="1:39" ht="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</row>
    <row r="106" spans="1:39" ht="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</row>
    <row r="107" spans="1:39" ht="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</row>
    <row r="108" spans="1:39" ht="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</row>
    <row r="109" spans="1:39" ht="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</row>
    <row r="110" spans="1:39" ht="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</row>
    <row r="111" spans="1:39" ht="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</row>
    <row r="112" spans="1:39" ht="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</row>
    <row r="113" spans="1:39" ht="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</row>
    <row r="114" spans="1:39" ht="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</row>
    <row r="115" spans="1:39" ht="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</row>
    <row r="116" spans="1:39" ht="1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</row>
    <row r="117" spans="1:39" ht="1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  <c r="AM117" s="2"/>
    </row>
    <row r="118" spans="1:39" ht="1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  <c r="AM118" s="2"/>
    </row>
    <row r="119" spans="1:39" ht="1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  <c r="AM119" s="2"/>
    </row>
    <row r="120" spans="1:39" ht="1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</row>
    <row r="121" spans="1:39" ht="1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</row>
    <row r="122" spans="1:39" ht="1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</row>
    <row r="123" spans="1:39" ht="1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</row>
    <row r="124" spans="1:39" ht="1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</row>
    <row r="125" spans="1:39" ht="1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</row>
    <row r="126" spans="1:39" ht="1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</row>
    <row r="127" spans="1:39" ht="1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</row>
    <row r="128" spans="1:39" ht="1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</row>
    <row r="129" spans="1:39" ht="1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</row>
    <row r="130" spans="1:39" ht="1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</row>
    <row r="131" spans="1:39" ht="1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</row>
    <row r="132" spans="1:39" ht="1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</row>
    <row r="133" spans="1:39" ht="1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</row>
    <row r="134" spans="1:39" ht="1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</row>
    <row r="135" spans="1:39" ht="1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</row>
    <row r="136" spans="1:39" ht="1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  <c r="AM136" s="2"/>
    </row>
    <row r="137" spans="1:39" ht="1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  <c r="AM137" s="2"/>
    </row>
    <row r="138" spans="1:39" ht="1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  <c r="AM138" s="2"/>
    </row>
    <row r="139" spans="1:39" ht="1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  <c r="AM139" s="2"/>
    </row>
    <row r="140" spans="1:39" ht="1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2"/>
    </row>
    <row r="141" spans="1:39" ht="1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  <c r="AM141" s="2"/>
    </row>
    <row r="142" spans="1:39" ht="1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</row>
    <row r="143" spans="1:39" ht="1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  <c r="AM143" s="2"/>
    </row>
    <row r="144" spans="1:39" ht="1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</row>
    <row r="145" spans="1:39" ht="1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</row>
    <row r="146" spans="1:39" ht="1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</row>
    <row r="147" spans="1:39" ht="1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"/>
    </row>
    <row r="148" spans="1:39" ht="1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</row>
    <row r="149" spans="1:39" ht="1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</row>
    <row r="150" spans="1:39" ht="1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</row>
    <row r="151" spans="1:39" ht="1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</row>
    <row r="152" spans="1:39" ht="1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</row>
    <row r="153" spans="1:39" ht="1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</row>
    <row r="154" spans="1:39" ht="1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</row>
    <row r="155" spans="1:39" ht="1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  <c r="AM155" s="2"/>
    </row>
    <row r="156" spans="1:39" ht="1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  <c r="AM156" s="2"/>
    </row>
    <row r="157" spans="1:39" ht="1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/>
      <c r="AL157" s="2"/>
      <c r="AM157" s="2"/>
    </row>
  </sheetData>
  <sheetProtection selectLockedCells="1" selectUnlockedCells="1"/>
  <mergeCells count="20">
    <mergeCell ref="A1:AM3"/>
    <mergeCell ref="AK4:AK5"/>
    <mergeCell ref="AL4:AL5"/>
    <mergeCell ref="AM4:AM5"/>
    <mergeCell ref="E4:E5"/>
    <mergeCell ref="B32:D32"/>
    <mergeCell ref="B26:D26"/>
    <mergeCell ref="B27:D27"/>
    <mergeCell ref="B28:D28"/>
    <mergeCell ref="B29:D29"/>
    <mergeCell ref="H6:L6"/>
    <mergeCell ref="B34:E34"/>
    <mergeCell ref="E19:E20"/>
    <mergeCell ref="AK19:AK20"/>
    <mergeCell ref="AL19:AL20"/>
    <mergeCell ref="AM19:AM20"/>
    <mergeCell ref="B33:D33"/>
    <mergeCell ref="B30:D30"/>
    <mergeCell ref="B31:D31"/>
    <mergeCell ref="O11:AH11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5"/>
  <sheetViews>
    <sheetView zoomScalePageLayoutView="0" workbookViewId="0" topLeftCell="A25">
      <selection activeCell="B18" sqref="B18"/>
    </sheetView>
  </sheetViews>
  <sheetFormatPr defaultColWidth="11.57421875" defaultRowHeight="15"/>
  <cols>
    <col min="1" max="1" width="7.8515625" style="5" customWidth="1"/>
    <col min="2" max="2" width="28.28125" style="5" customWidth="1"/>
    <col min="3" max="3" width="10.7109375" style="5" customWidth="1"/>
    <col min="4" max="4" width="4.57421875" style="5" customWidth="1"/>
    <col min="5" max="5" width="7.7109375" style="13" customWidth="1"/>
    <col min="6" max="14" width="2.8515625" style="5" customWidth="1"/>
    <col min="15" max="15" width="4.00390625" style="5" customWidth="1"/>
    <col min="16" max="16" width="3.28125" style="5" customWidth="1"/>
    <col min="17" max="36" width="2.8515625" style="5" customWidth="1"/>
    <col min="37" max="37" width="3.421875" style="12" customWidth="1"/>
    <col min="38" max="38" width="4.0039062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398" t="s">
        <v>210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400"/>
      <c r="AN1" s="15"/>
      <c r="AO1" s="16"/>
    </row>
    <row r="2" spans="1:41" s="8" customFormat="1" ht="9.75" customHeight="1">
      <c r="A2" s="401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3"/>
      <c r="AN2" s="16"/>
      <c r="AO2" s="16"/>
    </row>
    <row r="3" spans="1:41" s="11" customFormat="1" ht="45.75" customHeight="1" thickBot="1">
      <c r="A3" s="404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6"/>
      <c r="AN3" s="16"/>
      <c r="AO3" s="16"/>
    </row>
    <row r="4" spans="1:41" s="11" customFormat="1" ht="15.75" customHeight="1">
      <c r="A4" s="27" t="s">
        <v>0</v>
      </c>
      <c r="B4" s="427" t="s">
        <v>1</v>
      </c>
      <c r="C4" s="428"/>
      <c r="D4" s="429"/>
      <c r="E4" s="422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24" t="s">
        <v>4</v>
      </c>
      <c r="AL4" s="425" t="s">
        <v>5</v>
      </c>
      <c r="AM4" s="426" t="s">
        <v>6</v>
      </c>
      <c r="AN4" s="8"/>
      <c r="AO4" s="8"/>
    </row>
    <row r="5" spans="1:41" s="11" customFormat="1" ht="15.75" customHeight="1">
      <c r="A5" s="24"/>
      <c r="B5" s="430" t="s">
        <v>49</v>
      </c>
      <c r="C5" s="431"/>
      <c r="D5" s="432"/>
      <c r="E5" s="423"/>
      <c r="F5" s="7" t="s">
        <v>10</v>
      </c>
      <c r="G5" s="7" t="s">
        <v>11</v>
      </c>
      <c r="H5" s="7" t="s">
        <v>10</v>
      </c>
      <c r="I5" s="7" t="s">
        <v>12</v>
      </c>
      <c r="J5" s="7" t="s">
        <v>9</v>
      </c>
      <c r="K5" s="7" t="s">
        <v>9</v>
      </c>
      <c r="L5" s="7" t="s">
        <v>10</v>
      </c>
      <c r="M5" s="7" t="s">
        <v>10</v>
      </c>
      <c r="N5" s="7" t="s">
        <v>11</v>
      </c>
      <c r="O5" s="7" t="s">
        <v>10</v>
      </c>
      <c r="P5" s="7" t="s">
        <v>12</v>
      </c>
      <c r="Q5" s="7" t="s">
        <v>9</v>
      </c>
      <c r="R5" s="7" t="s">
        <v>9</v>
      </c>
      <c r="S5" s="7" t="s">
        <v>10</v>
      </c>
      <c r="T5" s="7" t="s">
        <v>10</v>
      </c>
      <c r="U5" s="7" t="s">
        <v>11</v>
      </c>
      <c r="V5" s="7" t="s">
        <v>10</v>
      </c>
      <c r="W5" s="7" t="s">
        <v>12</v>
      </c>
      <c r="X5" s="7" t="s">
        <v>9</v>
      </c>
      <c r="Y5" s="7" t="s">
        <v>9</v>
      </c>
      <c r="Z5" s="7" t="s">
        <v>10</v>
      </c>
      <c r="AA5" s="7" t="s">
        <v>10</v>
      </c>
      <c r="AB5" s="7" t="s">
        <v>11</v>
      </c>
      <c r="AC5" s="7" t="s">
        <v>10</v>
      </c>
      <c r="AD5" s="7" t="s">
        <v>12</v>
      </c>
      <c r="AE5" s="7" t="s">
        <v>9</v>
      </c>
      <c r="AF5" s="7" t="s">
        <v>9</v>
      </c>
      <c r="AG5" s="7" t="s">
        <v>10</v>
      </c>
      <c r="AH5" s="7" t="s">
        <v>10</v>
      </c>
      <c r="AI5" s="7" t="s">
        <v>11</v>
      </c>
      <c r="AJ5" s="7" t="s">
        <v>10</v>
      </c>
      <c r="AK5" s="384"/>
      <c r="AL5" s="386"/>
      <c r="AM5" s="388"/>
      <c r="AN5" s="8"/>
      <c r="AO5" s="8"/>
    </row>
    <row r="6" spans="1:41" s="11" customFormat="1" ht="15.75" customHeight="1">
      <c r="A6" s="106" t="s">
        <v>57</v>
      </c>
      <c r="B6" s="419" t="s">
        <v>51</v>
      </c>
      <c r="C6" s="420"/>
      <c r="D6" s="421"/>
      <c r="E6" s="292" t="s">
        <v>15</v>
      </c>
      <c r="F6" s="163"/>
      <c r="G6" s="163"/>
      <c r="H6" s="141" t="s">
        <v>167</v>
      </c>
      <c r="I6" s="141" t="s">
        <v>167</v>
      </c>
      <c r="J6" s="141" t="s">
        <v>167</v>
      </c>
      <c r="K6" s="141" t="s">
        <v>167</v>
      </c>
      <c r="L6" s="141" t="s">
        <v>166</v>
      </c>
      <c r="M6" s="163"/>
      <c r="N6" s="165" t="s">
        <v>167</v>
      </c>
      <c r="O6" s="141" t="s">
        <v>166</v>
      </c>
      <c r="P6" s="141" t="s">
        <v>166</v>
      </c>
      <c r="Q6" s="141" t="s">
        <v>166</v>
      </c>
      <c r="R6" s="141" t="s">
        <v>166</v>
      </c>
      <c r="S6" s="141" t="s">
        <v>166</v>
      </c>
      <c r="T6" s="163"/>
      <c r="U6" s="163"/>
      <c r="V6" s="433" t="s">
        <v>220</v>
      </c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5"/>
      <c r="AH6" s="163"/>
      <c r="AI6" s="163"/>
      <c r="AJ6" s="141" t="s">
        <v>166</v>
      </c>
      <c r="AK6" s="41">
        <v>126</v>
      </c>
      <c r="AL6" s="47">
        <f aca="true" t="shared" si="0" ref="AL6:AL22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102</v>
      </c>
      <c r="AM6" s="46">
        <f>SUM(AL6-60)</f>
        <v>42</v>
      </c>
      <c r="AN6" s="8"/>
      <c r="AO6" s="8"/>
    </row>
    <row r="7" spans="1:41" s="11" customFormat="1" ht="15.75" customHeight="1">
      <c r="A7" s="106"/>
      <c r="B7" s="419" t="s">
        <v>185</v>
      </c>
      <c r="C7" s="420"/>
      <c r="D7" s="421"/>
      <c r="E7" s="292" t="s">
        <v>50</v>
      </c>
      <c r="F7" s="356"/>
      <c r="G7" s="163"/>
      <c r="H7" s="141" t="s">
        <v>12</v>
      </c>
      <c r="I7" s="141" t="s">
        <v>12</v>
      </c>
      <c r="J7" s="141" t="s">
        <v>12</v>
      </c>
      <c r="K7" s="141" t="s">
        <v>12</v>
      </c>
      <c r="L7" s="141" t="s">
        <v>12</v>
      </c>
      <c r="M7" s="163"/>
      <c r="N7" s="163"/>
      <c r="O7" s="141" t="s">
        <v>12</v>
      </c>
      <c r="P7" s="141" t="s">
        <v>12</v>
      </c>
      <c r="Q7" s="141" t="s">
        <v>12</v>
      </c>
      <c r="R7" s="141" t="s">
        <v>12</v>
      </c>
      <c r="S7" s="141" t="s">
        <v>12</v>
      </c>
      <c r="T7" s="163"/>
      <c r="U7" s="163"/>
      <c r="V7" s="141" t="s">
        <v>167</v>
      </c>
      <c r="W7" s="141" t="s">
        <v>167</v>
      </c>
      <c r="X7" s="141" t="s">
        <v>167</v>
      </c>
      <c r="Y7" s="141" t="s">
        <v>167</v>
      </c>
      <c r="Z7" s="141" t="s">
        <v>167</v>
      </c>
      <c r="AA7" s="163"/>
      <c r="AB7" s="163"/>
      <c r="AC7" s="141" t="s">
        <v>167</v>
      </c>
      <c r="AD7" s="141" t="s">
        <v>167</v>
      </c>
      <c r="AE7" s="141" t="s">
        <v>167</v>
      </c>
      <c r="AF7" s="141" t="s">
        <v>167</v>
      </c>
      <c r="AG7" s="141" t="s">
        <v>167</v>
      </c>
      <c r="AH7" s="163"/>
      <c r="AI7" s="163"/>
      <c r="AJ7" s="141" t="s">
        <v>12</v>
      </c>
      <c r="AK7" s="41">
        <v>126</v>
      </c>
      <c r="AL7" s="47">
        <f t="shared" si="0"/>
        <v>186</v>
      </c>
      <c r="AM7" s="46">
        <f>SUM(AL7-126)</f>
        <v>60</v>
      </c>
      <c r="AN7" s="8"/>
      <c r="AO7" s="8"/>
    </row>
    <row r="8" spans="1:41" s="11" customFormat="1" ht="15.75" customHeight="1">
      <c r="A8" s="106" t="s">
        <v>60</v>
      </c>
      <c r="B8" s="419" t="s">
        <v>52</v>
      </c>
      <c r="C8" s="420"/>
      <c r="D8" s="421"/>
      <c r="E8" s="292" t="s">
        <v>15</v>
      </c>
      <c r="F8" s="163"/>
      <c r="G8" s="165" t="s">
        <v>167</v>
      </c>
      <c r="H8" s="141" t="s">
        <v>166</v>
      </c>
      <c r="I8" s="141" t="s">
        <v>166</v>
      </c>
      <c r="J8" s="141" t="s">
        <v>166</v>
      </c>
      <c r="K8" s="141" t="s">
        <v>166</v>
      </c>
      <c r="L8" s="141" t="s">
        <v>166</v>
      </c>
      <c r="M8" s="163"/>
      <c r="N8" s="165"/>
      <c r="O8" s="141" t="s">
        <v>166</v>
      </c>
      <c r="P8" s="141" t="s">
        <v>166</v>
      </c>
      <c r="Q8" s="141" t="s">
        <v>166</v>
      </c>
      <c r="R8" s="141" t="s">
        <v>166</v>
      </c>
      <c r="S8" s="141" t="s">
        <v>166</v>
      </c>
      <c r="T8" s="163"/>
      <c r="U8" s="163"/>
      <c r="V8" s="141" t="s">
        <v>166</v>
      </c>
      <c r="W8" s="141" t="s">
        <v>166</v>
      </c>
      <c r="X8" s="141" t="s">
        <v>166</v>
      </c>
      <c r="Y8" s="141" t="s">
        <v>166</v>
      </c>
      <c r="Z8" s="141" t="s">
        <v>166</v>
      </c>
      <c r="AA8" s="163"/>
      <c r="AB8" s="165" t="s">
        <v>167</v>
      </c>
      <c r="AC8" s="141" t="s">
        <v>166</v>
      </c>
      <c r="AD8" s="141" t="s">
        <v>166</v>
      </c>
      <c r="AE8" s="141" t="s">
        <v>166</v>
      </c>
      <c r="AF8" s="141" t="s">
        <v>166</v>
      </c>
      <c r="AG8" s="141" t="s">
        <v>166</v>
      </c>
      <c r="AH8" s="163"/>
      <c r="AI8" s="163"/>
      <c r="AJ8" s="141" t="s">
        <v>166</v>
      </c>
      <c r="AK8" s="41">
        <v>126</v>
      </c>
      <c r="AL8" s="47">
        <f t="shared" si="0"/>
        <v>150</v>
      </c>
      <c r="AM8" s="46">
        <f>SUM(AL8-126)</f>
        <v>24</v>
      </c>
      <c r="AN8" s="8"/>
      <c r="AO8" s="8"/>
    </row>
    <row r="9" spans="1:41" s="11" customFormat="1" ht="15.75" customHeight="1">
      <c r="A9" s="91"/>
      <c r="B9" s="419"/>
      <c r="C9" s="420"/>
      <c r="D9" s="421"/>
      <c r="E9" s="292" t="s">
        <v>50</v>
      </c>
      <c r="F9" s="163"/>
      <c r="G9" s="163"/>
      <c r="H9" s="141"/>
      <c r="I9" s="141"/>
      <c r="J9" s="141"/>
      <c r="K9" s="141"/>
      <c r="L9" s="141"/>
      <c r="M9" s="163"/>
      <c r="N9" s="163"/>
      <c r="O9" s="141"/>
      <c r="P9" s="141"/>
      <c r="Q9" s="141"/>
      <c r="R9" s="141"/>
      <c r="S9" s="141"/>
      <c r="T9" s="163"/>
      <c r="U9" s="163"/>
      <c r="V9" s="141"/>
      <c r="W9" s="141"/>
      <c r="X9" s="141"/>
      <c r="Y9" s="141"/>
      <c r="Z9" s="141"/>
      <c r="AA9" s="163"/>
      <c r="AB9" s="163"/>
      <c r="AC9" s="141"/>
      <c r="AD9" s="141"/>
      <c r="AE9" s="141"/>
      <c r="AF9" s="141"/>
      <c r="AG9" s="141"/>
      <c r="AH9" s="163"/>
      <c r="AI9" s="163"/>
      <c r="AJ9" s="141"/>
      <c r="AK9" s="41">
        <v>126</v>
      </c>
      <c r="AL9" s="47">
        <f t="shared" si="0"/>
        <v>0</v>
      </c>
      <c r="AM9" s="46">
        <f>SUM(AL9-0)</f>
        <v>0</v>
      </c>
      <c r="AN9" s="8"/>
      <c r="AO9" s="8"/>
    </row>
    <row r="10" spans="1:41" s="11" customFormat="1" ht="15.75" customHeight="1">
      <c r="A10" s="320"/>
      <c r="B10" s="317"/>
      <c r="C10" s="318"/>
      <c r="D10" s="319"/>
      <c r="E10" s="292"/>
      <c r="F10" s="163"/>
      <c r="G10" s="163"/>
      <c r="H10" s="141"/>
      <c r="I10" s="141"/>
      <c r="J10" s="141"/>
      <c r="K10" s="141"/>
      <c r="L10" s="141"/>
      <c r="M10" s="163"/>
      <c r="N10" s="163"/>
      <c r="O10" s="141"/>
      <c r="P10" s="141"/>
      <c r="Q10" s="141"/>
      <c r="R10" s="141"/>
      <c r="S10" s="141"/>
      <c r="T10" s="163"/>
      <c r="U10" s="163"/>
      <c r="V10" s="141"/>
      <c r="W10" s="141"/>
      <c r="X10" s="141"/>
      <c r="Y10" s="141"/>
      <c r="Z10" s="141"/>
      <c r="AA10" s="163"/>
      <c r="AB10" s="163"/>
      <c r="AC10" s="141"/>
      <c r="AD10" s="141"/>
      <c r="AE10" s="141"/>
      <c r="AF10" s="141"/>
      <c r="AG10" s="141"/>
      <c r="AH10" s="163"/>
      <c r="AI10" s="163"/>
      <c r="AJ10" s="141"/>
      <c r="AK10" s="41">
        <v>126</v>
      </c>
      <c r="AL10" s="47"/>
      <c r="AM10" s="46">
        <f aca="true" t="shared" si="1" ref="AM10:AM18">SUM(AL10-0)</f>
        <v>0</v>
      </c>
      <c r="AN10" s="8"/>
      <c r="AO10" s="8"/>
    </row>
    <row r="11" spans="1:41" s="11" customFormat="1" ht="15.75" customHeight="1">
      <c r="A11" s="304">
        <v>128058</v>
      </c>
      <c r="B11" s="305" t="s">
        <v>194</v>
      </c>
      <c r="C11" s="306"/>
      <c r="D11" s="307"/>
      <c r="E11" s="292" t="s">
        <v>195</v>
      </c>
      <c r="F11" s="163"/>
      <c r="G11" s="163"/>
      <c r="H11" s="141"/>
      <c r="I11" s="141"/>
      <c r="J11" s="256" t="s">
        <v>12</v>
      </c>
      <c r="K11" s="141"/>
      <c r="L11" s="141"/>
      <c r="M11" s="163"/>
      <c r="N11" s="163"/>
      <c r="O11" s="141"/>
      <c r="P11" s="256" t="s">
        <v>12</v>
      </c>
      <c r="Q11" s="141"/>
      <c r="R11" s="141"/>
      <c r="S11" s="255"/>
      <c r="T11" s="163"/>
      <c r="U11" s="163"/>
      <c r="V11" s="141"/>
      <c r="W11" s="141"/>
      <c r="X11" s="141"/>
      <c r="Y11" s="141"/>
      <c r="Z11" s="141"/>
      <c r="AA11" s="163"/>
      <c r="AB11" s="353"/>
      <c r="AC11" s="141"/>
      <c r="AD11" s="141"/>
      <c r="AE11" s="141"/>
      <c r="AF11" s="141"/>
      <c r="AG11" s="141"/>
      <c r="AH11" s="163"/>
      <c r="AI11" s="163"/>
      <c r="AJ11" s="141"/>
      <c r="AK11" s="41">
        <v>126</v>
      </c>
      <c r="AL11" s="47">
        <f t="shared" si="0"/>
        <v>12</v>
      </c>
      <c r="AM11" s="46">
        <f t="shared" si="1"/>
        <v>12</v>
      </c>
      <c r="AN11" s="8"/>
      <c r="AO11" s="8"/>
    </row>
    <row r="12" spans="1:41" s="11" customFormat="1" ht="15.75" customHeight="1">
      <c r="A12" s="92">
        <v>153249</v>
      </c>
      <c r="B12" s="416" t="s">
        <v>126</v>
      </c>
      <c r="C12" s="417"/>
      <c r="D12" s="418"/>
      <c r="E12" s="292" t="s">
        <v>50</v>
      </c>
      <c r="F12" s="165"/>
      <c r="G12" s="165"/>
      <c r="H12" s="256"/>
      <c r="I12" s="256" t="s">
        <v>12</v>
      </c>
      <c r="J12" s="143"/>
      <c r="K12" s="255" t="s">
        <v>12</v>
      </c>
      <c r="L12" s="256"/>
      <c r="M12" s="353"/>
      <c r="N12" s="353"/>
      <c r="O12" s="256" t="s">
        <v>12</v>
      </c>
      <c r="P12" s="346"/>
      <c r="Q12" s="256" t="s">
        <v>12</v>
      </c>
      <c r="R12" s="255"/>
      <c r="S12" s="256" t="s">
        <v>12</v>
      </c>
      <c r="T12" s="353"/>
      <c r="U12" s="353"/>
      <c r="V12" s="256"/>
      <c r="W12" s="256" t="s">
        <v>12</v>
      </c>
      <c r="X12" s="256"/>
      <c r="Y12" s="256" t="s">
        <v>12</v>
      </c>
      <c r="Z12" s="143"/>
      <c r="AA12" s="353"/>
      <c r="AB12" s="353"/>
      <c r="AC12" s="256" t="s">
        <v>12</v>
      </c>
      <c r="AD12" s="255"/>
      <c r="AE12" s="256" t="s">
        <v>12</v>
      </c>
      <c r="AF12" s="256"/>
      <c r="AG12" s="256" t="s">
        <v>12</v>
      </c>
      <c r="AH12" s="165"/>
      <c r="AI12" s="353"/>
      <c r="AJ12" s="141"/>
      <c r="AK12" s="41">
        <v>126</v>
      </c>
      <c r="AL12" s="47">
        <f t="shared" si="0"/>
        <v>60</v>
      </c>
      <c r="AM12" s="46">
        <f t="shared" si="1"/>
        <v>60</v>
      </c>
      <c r="AN12" s="8"/>
      <c r="AO12" s="8"/>
    </row>
    <row r="13" spans="1:41" s="11" customFormat="1" ht="15.75" customHeight="1">
      <c r="A13" s="91">
        <v>131580</v>
      </c>
      <c r="B13" s="283" t="s">
        <v>128</v>
      </c>
      <c r="C13" s="227"/>
      <c r="D13" s="228"/>
      <c r="E13" s="292" t="s">
        <v>50</v>
      </c>
      <c r="F13" s="353"/>
      <c r="G13" s="353"/>
      <c r="H13" s="256"/>
      <c r="I13" s="255"/>
      <c r="J13" s="256"/>
      <c r="K13" s="256"/>
      <c r="L13" s="255"/>
      <c r="M13" s="353"/>
      <c r="N13" s="354"/>
      <c r="O13" s="255"/>
      <c r="P13" s="256"/>
      <c r="Q13" s="255"/>
      <c r="R13" s="256"/>
      <c r="S13" s="143"/>
      <c r="T13" s="353"/>
      <c r="U13" s="354"/>
      <c r="V13" s="256" t="s">
        <v>12</v>
      </c>
      <c r="W13" s="256"/>
      <c r="X13" s="256"/>
      <c r="Y13" s="255"/>
      <c r="Z13" s="143"/>
      <c r="AA13" s="353"/>
      <c r="AB13" s="354"/>
      <c r="AC13" s="255"/>
      <c r="AD13" s="256"/>
      <c r="AE13" s="255"/>
      <c r="AF13" s="256" t="s">
        <v>12</v>
      </c>
      <c r="AG13" s="255"/>
      <c r="AH13" s="353"/>
      <c r="AI13" s="353"/>
      <c r="AJ13" s="256"/>
      <c r="AK13" s="41">
        <v>126</v>
      </c>
      <c r="AL13" s="47">
        <f t="shared" si="0"/>
        <v>12</v>
      </c>
      <c r="AM13" s="46">
        <f t="shared" si="1"/>
        <v>12</v>
      </c>
      <c r="AN13" s="8"/>
      <c r="AO13" s="8"/>
    </row>
    <row r="14" spans="1:43" s="11" customFormat="1" ht="15.75" customHeight="1">
      <c r="A14" s="91">
        <v>153605</v>
      </c>
      <c r="B14" s="414" t="s">
        <v>155</v>
      </c>
      <c r="C14" s="414"/>
      <c r="D14" s="415"/>
      <c r="E14" s="292" t="s">
        <v>50</v>
      </c>
      <c r="F14" s="163"/>
      <c r="G14" s="353"/>
      <c r="H14" s="141"/>
      <c r="I14" s="256"/>
      <c r="J14" s="255"/>
      <c r="K14" s="141"/>
      <c r="L14" s="255"/>
      <c r="M14" s="163"/>
      <c r="N14" s="354"/>
      <c r="O14" s="141"/>
      <c r="P14" s="256"/>
      <c r="Q14" s="255"/>
      <c r="R14" s="141"/>
      <c r="S14" s="255"/>
      <c r="T14" s="163"/>
      <c r="U14" s="354"/>
      <c r="V14" s="141"/>
      <c r="W14" s="256"/>
      <c r="X14" s="255"/>
      <c r="Y14" s="141"/>
      <c r="Z14" s="255"/>
      <c r="AA14" s="353" t="s">
        <v>167</v>
      </c>
      <c r="AB14" s="354"/>
      <c r="AC14" s="141"/>
      <c r="AD14" s="256"/>
      <c r="AE14" s="255"/>
      <c r="AF14" s="141"/>
      <c r="AG14" s="255"/>
      <c r="AH14" s="163"/>
      <c r="AI14" s="353" t="s">
        <v>167</v>
      </c>
      <c r="AJ14" s="143"/>
      <c r="AK14" s="41">
        <v>126</v>
      </c>
      <c r="AL14" s="47">
        <f t="shared" si="0"/>
        <v>24</v>
      </c>
      <c r="AM14" s="46">
        <f t="shared" si="1"/>
        <v>24</v>
      </c>
      <c r="AN14" s="8"/>
      <c r="AO14" s="8"/>
      <c r="AQ14" s="11">
        <v>0</v>
      </c>
    </row>
    <row r="15" spans="1:41" s="11" customFormat="1" ht="15.75" customHeight="1">
      <c r="A15" s="91">
        <v>119326</v>
      </c>
      <c r="B15" s="414" t="s">
        <v>229</v>
      </c>
      <c r="C15" s="414"/>
      <c r="D15" s="415"/>
      <c r="E15" s="292" t="s">
        <v>50</v>
      </c>
      <c r="F15" s="165"/>
      <c r="G15" s="165"/>
      <c r="H15" s="256" t="s">
        <v>12</v>
      </c>
      <c r="I15" s="143"/>
      <c r="J15" s="143"/>
      <c r="K15" s="255"/>
      <c r="L15" s="142"/>
      <c r="M15" s="353"/>
      <c r="N15" s="353"/>
      <c r="O15" s="143"/>
      <c r="P15" s="141"/>
      <c r="Q15" s="141"/>
      <c r="R15" s="256" t="s">
        <v>12</v>
      </c>
      <c r="S15" s="255"/>
      <c r="T15" s="163"/>
      <c r="U15" s="353"/>
      <c r="V15" s="143"/>
      <c r="W15" s="141"/>
      <c r="X15" s="143"/>
      <c r="Y15" s="143"/>
      <c r="Z15" s="143"/>
      <c r="AA15" s="163"/>
      <c r="AB15" s="165"/>
      <c r="AC15" s="141"/>
      <c r="AD15" s="141"/>
      <c r="AE15" s="143"/>
      <c r="AF15" s="141"/>
      <c r="AG15" s="141"/>
      <c r="AH15" s="163"/>
      <c r="AI15" s="163"/>
      <c r="AJ15" s="141"/>
      <c r="AK15" s="41">
        <v>126</v>
      </c>
      <c r="AL15" s="47">
        <f t="shared" si="0"/>
        <v>12</v>
      </c>
      <c r="AM15" s="46">
        <f t="shared" si="1"/>
        <v>12</v>
      </c>
      <c r="AN15" s="8"/>
      <c r="AO15" s="8"/>
    </row>
    <row r="16" spans="1:41" s="11" customFormat="1" ht="15.75" customHeight="1">
      <c r="A16" s="91">
        <v>428191</v>
      </c>
      <c r="B16" s="291" t="s">
        <v>230</v>
      </c>
      <c r="C16" s="227"/>
      <c r="D16" s="228"/>
      <c r="E16" s="84" t="s">
        <v>183</v>
      </c>
      <c r="F16" s="353"/>
      <c r="G16" s="354"/>
      <c r="H16" s="256"/>
      <c r="I16" s="256"/>
      <c r="J16" s="256"/>
      <c r="K16" s="256"/>
      <c r="L16" s="255"/>
      <c r="M16" s="163"/>
      <c r="N16" s="354"/>
      <c r="O16" s="256"/>
      <c r="P16" s="256"/>
      <c r="Q16" s="256"/>
      <c r="R16" s="256"/>
      <c r="S16" s="115"/>
      <c r="T16" s="165" t="s">
        <v>167</v>
      </c>
      <c r="U16" s="354"/>
      <c r="V16" s="256"/>
      <c r="W16" s="256"/>
      <c r="X16" s="256"/>
      <c r="Y16" s="256"/>
      <c r="Z16" s="256" t="s">
        <v>12</v>
      </c>
      <c r="AA16" s="163"/>
      <c r="AB16" s="354"/>
      <c r="AC16" s="256"/>
      <c r="AD16" s="256"/>
      <c r="AE16" s="256"/>
      <c r="AF16" s="255"/>
      <c r="AG16" s="141"/>
      <c r="AH16" s="163"/>
      <c r="AI16" s="354"/>
      <c r="AJ16" s="256"/>
      <c r="AK16" s="41">
        <v>126</v>
      </c>
      <c r="AL16" s="47">
        <f t="shared" si="0"/>
        <v>18</v>
      </c>
      <c r="AM16" s="46">
        <f t="shared" si="1"/>
        <v>18</v>
      </c>
      <c r="AN16" s="8"/>
      <c r="AO16" s="8"/>
    </row>
    <row r="17" spans="1:41" s="11" customFormat="1" ht="15.75" customHeight="1">
      <c r="A17" s="91">
        <v>135083</v>
      </c>
      <c r="B17" s="107" t="s">
        <v>231</v>
      </c>
      <c r="C17" s="106"/>
      <c r="D17" s="106"/>
      <c r="E17" s="84" t="s">
        <v>50</v>
      </c>
      <c r="F17" s="165" t="s">
        <v>167</v>
      </c>
      <c r="G17" s="354"/>
      <c r="H17" s="256"/>
      <c r="I17" s="256"/>
      <c r="J17" s="256"/>
      <c r="K17" s="256"/>
      <c r="L17" s="255"/>
      <c r="M17" s="163"/>
      <c r="N17" s="354"/>
      <c r="O17" s="256"/>
      <c r="P17" s="256"/>
      <c r="Q17" s="256"/>
      <c r="R17" s="256"/>
      <c r="S17" s="115"/>
      <c r="T17" s="163"/>
      <c r="U17" s="353"/>
      <c r="V17" s="256"/>
      <c r="W17" s="256"/>
      <c r="X17" s="256" t="s">
        <v>12</v>
      </c>
      <c r="Y17" s="256"/>
      <c r="Z17" s="255"/>
      <c r="AA17" s="163"/>
      <c r="AB17" s="354"/>
      <c r="AC17" s="256"/>
      <c r="AD17" s="256" t="s">
        <v>12</v>
      </c>
      <c r="AE17" s="256"/>
      <c r="AF17" s="256"/>
      <c r="AG17" s="141"/>
      <c r="AH17" s="163"/>
      <c r="AI17" s="354"/>
      <c r="AJ17" s="256" t="s">
        <v>12</v>
      </c>
      <c r="AK17" s="41">
        <v>126</v>
      </c>
      <c r="AL17" s="47">
        <f t="shared" si="0"/>
        <v>30</v>
      </c>
      <c r="AM17" s="46">
        <f t="shared" si="1"/>
        <v>30</v>
      </c>
      <c r="AN17" s="8"/>
      <c r="AO17" s="8"/>
    </row>
    <row r="18" spans="1:41" s="11" customFormat="1" ht="15.75" customHeight="1">
      <c r="A18" s="91">
        <v>134295</v>
      </c>
      <c r="B18" s="371" t="s">
        <v>222</v>
      </c>
      <c r="C18" s="372"/>
      <c r="D18" s="373"/>
      <c r="E18" s="84" t="s">
        <v>50</v>
      </c>
      <c r="F18" s="165"/>
      <c r="G18" s="354"/>
      <c r="H18" s="256"/>
      <c r="I18" s="256"/>
      <c r="J18" s="256"/>
      <c r="K18" s="256" t="s">
        <v>12</v>
      </c>
      <c r="L18" s="255" t="s">
        <v>12</v>
      </c>
      <c r="M18" s="163"/>
      <c r="N18" s="354"/>
      <c r="O18" s="256"/>
      <c r="P18" s="256"/>
      <c r="Q18" s="256"/>
      <c r="R18" s="256"/>
      <c r="S18" s="115"/>
      <c r="T18" s="163"/>
      <c r="U18" s="353"/>
      <c r="V18" s="256"/>
      <c r="W18" s="256"/>
      <c r="X18" s="256"/>
      <c r="Y18" s="256"/>
      <c r="Z18" s="255"/>
      <c r="AA18" s="163"/>
      <c r="AB18" s="354"/>
      <c r="AC18" s="256"/>
      <c r="AD18" s="256"/>
      <c r="AE18" s="256"/>
      <c r="AF18" s="256"/>
      <c r="AG18" s="141"/>
      <c r="AH18" s="163"/>
      <c r="AI18" s="354"/>
      <c r="AJ18" s="256"/>
      <c r="AK18" s="41">
        <v>126</v>
      </c>
      <c r="AL18" s="47">
        <f t="shared" si="0"/>
        <v>12</v>
      </c>
      <c r="AM18" s="46">
        <f t="shared" si="1"/>
        <v>12</v>
      </c>
      <c r="AN18" s="8"/>
      <c r="AO18" s="8"/>
    </row>
    <row r="19" spans="1:41" s="11" customFormat="1" ht="15.75" customHeight="1">
      <c r="A19" s="92"/>
      <c r="B19" s="416"/>
      <c r="C19" s="417"/>
      <c r="D19" s="418"/>
      <c r="E19" s="10"/>
      <c r="F19" s="163"/>
      <c r="G19" s="163"/>
      <c r="H19" s="141"/>
      <c r="I19" s="141"/>
      <c r="J19" s="141"/>
      <c r="K19" s="141"/>
      <c r="L19" s="141"/>
      <c r="M19" s="163"/>
      <c r="N19" s="163"/>
      <c r="O19" s="143"/>
      <c r="P19" s="141"/>
      <c r="Q19" s="141"/>
      <c r="R19" s="141"/>
      <c r="S19" s="115"/>
      <c r="T19" s="163"/>
      <c r="U19" s="163"/>
      <c r="V19" s="141"/>
      <c r="W19" s="141"/>
      <c r="X19" s="141"/>
      <c r="Y19" s="141"/>
      <c r="Z19" s="141"/>
      <c r="AA19" s="163"/>
      <c r="AB19" s="163"/>
      <c r="AC19" s="141"/>
      <c r="AD19" s="141"/>
      <c r="AE19" s="141"/>
      <c r="AF19" s="141"/>
      <c r="AG19" s="141"/>
      <c r="AH19" s="163"/>
      <c r="AI19" s="163"/>
      <c r="AJ19" s="141"/>
      <c r="AK19" s="41"/>
      <c r="AL19" s="47"/>
      <c r="AM19" s="46"/>
      <c r="AN19" s="8"/>
      <c r="AO19" s="8"/>
    </row>
    <row r="20" spans="1:41" s="11" customFormat="1" ht="15.75" customHeight="1">
      <c r="A20" s="107" t="s">
        <v>58</v>
      </c>
      <c r="B20" s="414" t="s">
        <v>59</v>
      </c>
      <c r="C20" s="414"/>
      <c r="D20" s="415"/>
      <c r="E20" s="84" t="s">
        <v>26</v>
      </c>
      <c r="F20" s="163"/>
      <c r="G20" s="163" t="s">
        <v>180</v>
      </c>
      <c r="H20" s="141"/>
      <c r="I20" s="141"/>
      <c r="J20" s="141" t="s">
        <v>180</v>
      </c>
      <c r="K20" s="141"/>
      <c r="L20" s="141"/>
      <c r="M20" s="163" t="s">
        <v>180</v>
      </c>
      <c r="N20" s="163"/>
      <c r="O20" s="141"/>
      <c r="P20" s="141" t="s">
        <v>180</v>
      </c>
      <c r="Q20" s="141"/>
      <c r="R20" s="141"/>
      <c r="S20" s="141" t="s">
        <v>180</v>
      </c>
      <c r="T20" s="163"/>
      <c r="U20" s="326" t="s">
        <v>167</v>
      </c>
      <c r="V20" s="141" t="s">
        <v>180</v>
      </c>
      <c r="W20" s="141"/>
      <c r="X20" s="141"/>
      <c r="Y20" s="141" t="s">
        <v>180</v>
      </c>
      <c r="Z20" s="141"/>
      <c r="AA20" s="163"/>
      <c r="AB20" s="163" t="s">
        <v>180</v>
      </c>
      <c r="AC20" s="141"/>
      <c r="AD20" s="141"/>
      <c r="AE20" s="141" t="s">
        <v>180</v>
      </c>
      <c r="AF20" s="141"/>
      <c r="AG20" s="141"/>
      <c r="AH20" s="163" t="s">
        <v>180</v>
      </c>
      <c r="AI20" s="163"/>
      <c r="AJ20" s="141"/>
      <c r="AK20" s="41">
        <v>126</v>
      </c>
      <c r="AL20" s="47">
        <f t="shared" si="0"/>
        <v>132</v>
      </c>
      <c r="AM20" s="46">
        <f>SUM(AL20-126)</f>
        <v>6</v>
      </c>
      <c r="AN20" s="8"/>
      <c r="AO20" s="8"/>
    </row>
    <row r="21" spans="1:41" s="11" customFormat="1" ht="15.75" customHeight="1">
      <c r="A21" s="108">
        <v>428167</v>
      </c>
      <c r="B21" s="109" t="s">
        <v>93</v>
      </c>
      <c r="C21" s="110"/>
      <c r="D21" s="111"/>
      <c r="E21" s="84" t="s">
        <v>26</v>
      </c>
      <c r="F21" s="163"/>
      <c r="G21" s="163"/>
      <c r="H21" s="141" t="s">
        <v>180</v>
      </c>
      <c r="I21" s="141"/>
      <c r="J21" s="226"/>
      <c r="K21" s="141" t="s">
        <v>180</v>
      </c>
      <c r="L21" s="141"/>
      <c r="M21" s="165" t="s">
        <v>167</v>
      </c>
      <c r="N21" s="163" t="s">
        <v>180</v>
      </c>
      <c r="O21" s="141"/>
      <c r="P21" s="141"/>
      <c r="Q21" s="141" t="s">
        <v>180</v>
      </c>
      <c r="R21" s="141"/>
      <c r="S21" s="141"/>
      <c r="T21" s="163" t="s">
        <v>180</v>
      </c>
      <c r="U21" s="163"/>
      <c r="V21" s="141"/>
      <c r="W21" s="141" t="s">
        <v>180</v>
      </c>
      <c r="X21" s="141"/>
      <c r="Y21" s="141"/>
      <c r="Z21" s="141" t="s">
        <v>180</v>
      </c>
      <c r="AA21" s="163"/>
      <c r="AB21" s="163"/>
      <c r="AC21" s="141" t="s">
        <v>180</v>
      </c>
      <c r="AD21" s="141"/>
      <c r="AE21" s="141"/>
      <c r="AF21" s="141" t="s">
        <v>180</v>
      </c>
      <c r="AG21" s="141"/>
      <c r="AH21" s="326" t="s">
        <v>167</v>
      </c>
      <c r="AI21" s="163" t="s">
        <v>180</v>
      </c>
      <c r="AJ21" s="141"/>
      <c r="AK21" s="41">
        <v>126</v>
      </c>
      <c r="AL21" s="47">
        <f t="shared" si="0"/>
        <v>144</v>
      </c>
      <c r="AM21" s="46">
        <f>SUM(AL21-126)</f>
        <v>18</v>
      </c>
      <c r="AN21" s="8"/>
      <c r="AO21" s="8"/>
    </row>
    <row r="22" spans="1:41" s="11" customFormat="1" ht="15.75" customHeight="1">
      <c r="A22" s="92">
        <v>426385</v>
      </c>
      <c r="B22" s="416" t="s">
        <v>94</v>
      </c>
      <c r="C22" s="417"/>
      <c r="D22" s="418"/>
      <c r="E22" s="84" t="s">
        <v>26</v>
      </c>
      <c r="F22" s="163" t="s">
        <v>180</v>
      </c>
      <c r="G22" s="163"/>
      <c r="H22" s="141"/>
      <c r="I22" s="141" t="s">
        <v>180</v>
      </c>
      <c r="J22" s="141"/>
      <c r="K22" s="115"/>
      <c r="L22" s="115" t="s">
        <v>180</v>
      </c>
      <c r="M22" s="116"/>
      <c r="N22" s="163"/>
      <c r="O22" s="115" t="s">
        <v>180</v>
      </c>
      <c r="P22" s="115"/>
      <c r="Q22" s="115"/>
      <c r="R22" s="115" t="s">
        <v>180</v>
      </c>
      <c r="S22" s="115"/>
      <c r="T22" s="326"/>
      <c r="U22" s="116" t="s">
        <v>180</v>
      </c>
      <c r="V22" s="115"/>
      <c r="W22" s="115"/>
      <c r="X22" s="115" t="s">
        <v>180</v>
      </c>
      <c r="Y22" s="115"/>
      <c r="Z22" s="115"/>
      <c r="AA22" s="116" t="s">
        <v>180</v>
      </c>
      <c r="AB22" s="116"/>
      <c r="AC22" s="141"/>
      <c r="AD22" s="324" t="s">
        <v>180</v>
      </c>
      <c r="AE22" s="115"/>
      <c r="AF22" s="141"/>
      <c r="AG22" s="115" t="s">
        <v>180</v>
      </c>
      <c r="AH22" s="116"/>
      <c r="AI22" s="163"/>
      <c r="AJ22" s="115" t="s">
        <v>180</v>
      </c>
      <c r="AK22" s="41">
        <v>126</v>
      </c>
      <c r="AL22" s="47">
        <f t="shared" si="0"/>
        <v>132</v>
      </c>
      <c r="AM22" s="46">
        <f>SUM(AL22-126)</f>
        <v>6</v>
      </c>
      <c r="AN22" s="8"/>
      <c r="AO22" s="8"/>
    </row>
    <row r="23" spans="1:39" s="11" customFormat="1" ht="15.75" customHeight="1">
      <c r="A23" s="66"/>
      <c r="B23" s="436"/>
      <c r="C23" s="437"/>
      <c r="D23" s="438"/>
      <c r="E23" s="67"/>
      <c r="F23" s="163"/>
      <c r="G23" s="163"/>
      <c r="H23" s="141"/>
      <c r="I23" s="141"/>
      <c r="J23" s="141"/>
      <c r="K23" s="141"/>
      <c r="L23" s="143"/>
      <c r="M23" s="163"/>
      <c r="N23" s="163"/>
      <c r="O23" s="141"/>
      <c r="P23" s="141"/>
      <c r="Q23" s="141"/>
      <c r="R23" s="141"/>
      <c r="S23" s="115"/>
      <c r="T23" s="163"/>
      <c r="U23" s="163"/>
      <c r="V23" s="141"/>
      <c r="W23" s="141"/>
      <c r="X23" s="141"/>
      <c r="Y23" s="141"/>
      <c r="Z23" s="141"/>
      <c r="AA23" s="163"/>
      <c r="AB23" s="163"/>
      <c r="AC23" s="141"/>
      <c r="AD23" s="141"/>
      <c r="AE23" s="115"/>
      <c r="AF23" s="141"/>
      <c r="AG23" s="141"/>
      <c r="AH23" s="116"/>
      <c r="AI23" s="163"/>
      <c r="AJ23" s="141"/>
      <c r="AK23" s="41"/>
      <c r="AL23" s="47"/>
      <c r="AM23" s="46"/>
    </row>
    <row r="24" spans="1:39" s="11" customFormat="1" ht="17.25" customHeight="1" thickBot="1">
      <c r="A24" s="66"/>
      <c r="B24" s="221"/>
      <c r="C24" s="222"/>
      <c r="D24" s="223"/>
      <c r="E24" s="67"/>
      <c r="F24" s="116"/>
      <c r="G24" s="116"/>
      <c r="H24" s="115"/>
      <c r="I24" s="115"/>
      <c r="J24" s="115"/>
      <c r="K24" s="115"/>
      <c r="L24" s="90"/>
      <c r="M24" s="116"/>
      <c r="N24" s="116"/>
      <c r="O24" s="115"/>
      <c r="P24" s="115"/>
      <c r="Q24" s="115"/>
      <c r="R24" s="115"/>
      <c r="S24" s="115"/>
      <c r="T24" s="116"/>
      <c r="U24" s="116"/>
      <c r="V24" s="115"/>
      <c r="W24" s="115"/>
      <c r="X24" s="115"/>
      <c r="Y24" s="115"/>
      <c r="Z24" s="115"/>
      <c r="AA24" s="116"/>
      <c r="AB24" s="116"/>
      <c r="AC24" s="115"/>
      <c r="AD24" s="115"/>
      <c r="AE24" s="115"/>
      <c r="AF24" s="115"/>
      <c r="AG24" s="115"/>
      <c r="AH24" s="116"/>
      <c r="AI24" s="116"/>
      <c r="AJ24" s="115"/>
      <c r="AK24" s="41"/>
      <c r="AL24" s="47"/>
      <c r="AM24" s="46"/>
    </row>
    <row r="25" spans="1:39" s="11" customFormat="1" ht="15.75" customHeight="1">
      <c r="A25" s="66"/>
      <c r="B25" s="411" t="s">
        <v>19</v>
      </c>
      <c r="C25" s="412"/>
      <c r="D25" s="413"/>
      <c r="E25" s="67"/>
      <c r="F25" s="116"/>
      <c r="G25" s="116"/>
      <c r="H25" s="115"/>
      <c r="I25" s="115"/>
      <c r="J25" s="115"/>
      <c r="K25" s="115"/>
      <c r="L25" s="90"/>
      <c r="M25" s="116"/>
      <c r="N25" s="116"/>
      <c r="O25" s="115"/>
      <c r="P25" s="115"/>
      <c r="Q25" s="115"/>
      <c r="R25" s="115"/>
      <c r="S25" s="115"/>
      <c r="T25" s="116"/>
      <c r="U25" s="116"/>
      <c r="V25" s="115"/>
      <c r="W25" s="115"/>
      <c r="X25" s="115"/>
      <c r="Y25" s="115"/>
      <c r="Z25" s="115"/>
      <c r="AA25" s="116"/>
      <c r="AB25" s="116"/>
      <c r="AC25" s="115"/>
      <c r="AD25" s="115"/>
      <c r="AE25" s="115"/>
      <c r="AF25" s="115"/>
      <c r="AG25" s="115"/>
      <c r="AH25" s="116"/>
      <c r="AI25" s="116"/>
      <c r="AJ25" s="115"/>
      <c r="AK25" s="41"/>
      <c r="AL25" s="47"/>
      <c r="AM25" s="46"/>
    </row>
    <row r="26" spans="1:39" s="11" customFormat="1" ht="15.75" customHeight="1">
      <c r="A26" s="66"/>
      <c r="B26" s="408" t="s">
        <v>119</v>
      </c>
      <c r="C26" s="409"/>
      <c r="D26" s="410"/>
      <c r="E26" s="67"/>
      <c r="F26" s="116"/>
      <c r="G26" s="116"/>
      <c r="H26" s="115"/>
      <c r="I26" s="115"/>
      <c r="J26" s="115"/>
      <c r="K26" s="115"/>
      <c r="L26" s="90"/>
      <c r="M26" s="116"/>
      <c r="N26" s="116"/>
      <c r="O26" s="115"/>
      <c r="P26" s="115"/>
      <c r="Q26" s="115"/>
      <c r="R26" s="115"/>
      <c r="S26" s="115"/>
      <c r="T26" s="116"/>
      <c r="U26" s="116"/>
      <c r="V26" s="115"/>
      <c r="W26" s="115"/>
      <c r="X26" s="115"/>
      <c r="Y26" s="115"/>
      <c r="Z26" s="115"/>
      <c r="AA26" s="116"/>
      <c r="AB26" s="116"/>
      <c r="AC26" s="115"/>
      <c r="AD26" s="115"/>
      <c r="AE26" s="115"/>
      <c r="AF26" s="115"/>
      <c r="AG26" s="115"/>
      <c r="AH26" s="116"/>
      <c r="AI26" s="116"/>
      <c r="AJ26" s="115"/>
      <c r="AK26" s="41"/>
      <c r="AL26" s="47"/>
      <c r="AM26" s="46"/>
    </row>
    <row r="27" spans="1:39" s="11" customFormat="1" ht="15.75" customHeight="1">
      <c r="A27" s="66"/>
      <c r="B27" s="392" t="s">
        <v>120</v>
      </c>
      <c r="C27" s="393"/>
      <c r="D27" s="394"/>
      <c r="E27" s="67"/>
      <c r="F27" s="116"/>
      <c r="G27" s="116"/>
      <c r="H27" s="115"/>
      <c r="I27" s="115"/>
      <c r="J27" s="115"/>
      <c r="K27" s="115"/>
      <c r="L27" s="90"/>
      <c r="M27" s="116"/>
      <c r="N27" s="116"/>
      <c r="O27" s="115"/>
      <c r="P27" s="115"/>
      <c r="Q27" s="115"/>
      <c r="R27" s="115"/>
      <c r="S27" s="115"/>
      <c r="T27" s="116"/>
      <c r="U27" s="116"/>
      <c r="V27" s="115"/>
      <c r="W27" s="115"/>
      <c r="X27" s="115"/>
      <c r="Y27" s="115"/>
      <c r="Z27" s="115"/>
      <c r="AA27" s="116"/>
      <c r="AB27" s="116"/>
      <c r="AC27" s="115"/>
      <c r="AD27" s="115"/>
      <c r="AE27" s="115"/>
      <c r="AF27" s="115"/>
      <c r="AG27" s="115"/>
      <c r="AH27" s="116"/>
      <c r="AI27" s="116"/>
      <c r="AJ27" s="115"/>
      <c r="AK27" s="41"/>
      <c r="AL27" s="47"/>
      <c r="AM27" s="46"/>
    </row>
    <row r="28" spans="1:39" s="11" customFormat="1" ht="15.75" customHeight="1">
      <c r="A28" s="66"/>
      <c r="B28" s="392" t="s">
        <v>121</v>
      </c>
      <c r="C28" s="393"/>
      <c r="D28" s="394"/>
      <c r="E28" s="67"/>
      <c r="F28" s="116"/>
      <c r="G28" s="116"/>
      <c r="H28" s="115"/>
      <c r="I28" s="115"/>
      <c r="J28" s="115"/>
      <c r="K28" s="115"/>
      <c r="L28" s="90"/>
      <c r="M28" s="116"/>
      <c r="N28" s="116"/>
      <c r="O28" s="115"/>
      <c r="P28" s="115"/>
      <c r="Q28" s="115"/>
      <c r="R28" s="115"/>
      <c r="S28" s="115"/>
      <c r="T28" s="116"/>
      <c r="U28" s="116"/>
      <c r="V28" s="115"/>
      <c r="W28" s="115"/>
      <c r="X28" s="115"/>
      <c r="Y28" s="115"/>
      <c r="Z28" s="115"/>
      <c r="AA28" s="116"/>
      <c r="AB28" s="116"/>
      <c r="AC28" s="115"/>
      <c r="AD28" s="115"/>
      <c r="AE28" s="115"/>
      <c r="AF28" s="115"/>
      <c r="AG28" s="115"/>
      <c r="AH28" s="116"/>
      <c r="AI28" s="116"/>
      <c r="AJ28" s="115"/>
      <c r="AK28" s="41"/>
      <c r="AL28" s="47"/>
      <c r="AM28" s="46"/>
    </row>
    <row r="29" spans="1:39" s="11" customFormat="1" ht="15.75" customHeight="1">
      <c r="A29" s="66"/>
      <c r="B29" s="392" t="s">
        <v>122</v>
      </c>
      <c r="C29" s="393"/>
      <c r="D29" s="394"/>
      <c r="E29" s="67"/>
      <c r="F29" s="116"/>
      <c r="G29" s="116"/>
      <c r="H29" s="115"/>
      <c r="I29" s="115"/>
      <c r="J29" s="115"/>
      <c r="K29" s="115"/>
      <c r="L29" s="90"/>
      <c r="M29" s="116"/>
      <c r="N29" s="116"/>
      <c r="O29" s="115"/>
      <c r="P29" s="115"/>
      <c r="Q29" s="115"/>
      <c r="R29" s="115"/>
      <c r="S29" s="115"/>
      <c r="T29" s="116"/>
      <c r="U29" s="116"/>
      <c r="V29" s="115"/>
      <c r="W29" s="115"/>
      <c r="X29" s="115"/>
      <c r="Y29" s="115"/>
      <c r="Z29" s="115"/>
      <c r="AA29" s="116"/>
      <c r="AB29" s="116"/>
      <c r="AC29" s="115"/>
      <c r="AD29" s="115"/>
      <c r="AE29" s="115"/>
      <c r="AF29" s="115"/>
      <c r="AG29" s="115"/>
      <c r="AH29" s="116"/>
      <c r="AI29" s="116"/>
      <c r="AJ29" s="115"/>
      <c r="AK29" s="41"/>
      <c r="AL29" s="47"/>
      <c r="AM29" s="46"/>
    </row>
    <row r="30" spans="1:39" s="11" customFormat="1" ht="15.75" customHeight="1">
      <c r="A30" s="66"/>
      <c r="B30" s="392" t="s">
        <v>123</v>
      </c>
      <c r="C30" s="393"/>
      <c r="D30" s="394"/>
      <c r="E30" s="67"/>
      <c r="F30" s="116"/>
      <c r="G30" s="116"/>
      <c r="H30" s="115"/>
      <c r="I30" s="115"/>
      <c r="J30" s="115"/>
      <c r="K30" s="115"/>
      <c r="L30" s="90"/>
      <c r="M30" s="116"/>
      <c r="N30" s="116"/>
      <c r="O30" s="115"/>
      <c r="P30" s="115"/>
      <c r="Q30" s="115"/>
      <c r="R30" s="115"/>
      <c r="S30" s="115"/>
      <c r="T30" s="116"/>
      <c r="U30" s="116"/>
      <c r="V30" s="115"/>
      <c r="W30" s="115"/>
      <c r="X30" s="115"/>
      <c r="Y30" s="115"/>
      <c r="Z30" s="115"/>
      <c r="AA30" s="116"/>
      <c r="AB30" s="116"/>
      <c r="AC30" s="115"/>
      <c r="AD30" s="115"/>
      <c r="AE30" s="115"/>
      <c r="AF30" s="115"/>
      <c r="AG30" s="115"/>
      <c r="AH30" s="116"/>
      <c r="AI30" s="116"/>
      <c r="AJ30" s="115"/>
      <c r="AK30" s="41"/>
      <c r="AL30" s="47"/>
      <c r="AM30" s="46"/>
    </row>
    <row r="31" spans="1:39" s="11" customFormat="1" ht="15.75" customHeight="1">
      <c r="A31" s="66"/>
      <c r="B31" s="408" t="s">
        <v>124</v>
      </c>
      <c r="C31" s="409"/>
      <c r="D31" s="410"/>
      <c r="E31" s="67"/>
      <c r="F31" s="116"/>
      <c r="G31" s="116"/>
      <c r="H31" s="115"/>
      <c r="I31" s="115"/>
      <c r="J31" s="115"/>
      <c r="K31" s="115"/>
      <c r="L31" s="90"/>
      <c r="M31" s="116"/>
      <c r="N31" s="116"/>
      <c r="O31" s="115"/>
      <c r="P31" s="115"/>
      <c r="Q31" s="115"/>
      <c r="R31" s="115"/>
      <c r="S31" s="115"/>
      <c r="T31" s="116"/>
      <c r="U31" s="116"/>
      <c r="V31" s="115"/>
      <c r="W31" s="115"/>
      <c r="X31" s="115"/>
      <c r="Y31" s="115"/>
      <c r="Z31" s="115"/>
      <c r="AA31" s="116"/>
      <c r="AB31" s="116"/>
      <c r="AC31" s="115"/>
      <c r="AD31" s="115"/>
      <c r="AE31" s="115"/>
      <c r="AF31" s="115"/>
      <c r="AG31" s="115"/>
      <c r="AH31" s="116"/>
      <c r="AI31" s="116"/>
      <c r="AJ31" s="115"/>
      <c r="AK31" s="41"/>
      <c r="AL31" s="47"/>
      <c r="AM31" s="46"/>
    </row>
    <row r="32" spans="1:41" s="11" customFormat="1" ht="15.75" customHeight="1" thickBot="1">
      <c r="A32" s="29"/>
      <c r="B32" s="389" t="s">
        <v>125</v>
      </c>
      <c r="C32" s="390"/>
      <c r="D32" s="391"/>
      <c r="E32" s="10"/>
      <c r="F32" s="64"/>
      <c r="G32" s="64"/>
      <c r="H32" s="19"/>
      <c r="I32" s="19"/>
      <c r="J32" s="19"/>
      <c r="K32" s="19"/>
      <c r="L32" s="19"/>
      <c r="M32" s="64"/>
      <c r="N32" s="64"/>
      <c r="O32" s="19"/>
      <c r="P32" s="19"/>
      <c r="Q32" s="19"/>
      <c r="R32" s="19"/>
      <c r="S32" s="19"/>
      <c r="T32" s="64"/>
      <c r="U32" s="64"/>
      <c r="V32" s="19"/>
      <c r="W32" s="19"/>
      <c r="X32" s="19"/>
      <c r="Y32" s="19"/>
      <c r="Z32" s="19"/>
      <c r="AA32" s="64"/>
      <c r="AB32" s="64"/>
      <c r="AC32" s="19"/>
      <c r="AD32" s="19"/>
      <c r="AE32" s="19"/>
      <c r="AF32" s="19"/>
      <c r="AG32" s="19"/>
      <c r="AH32" s="64"/>
      <c r="AI32" s="64"/>
      <c r="AJ32" s="19"/>
      <c r="AK32" s="41"/>
      <c r="AL32" s="47"/>
      <c r="AM32" s="46"/>
      <c r="AN32" s="8"/>
      <c r="AO32" s="8"/>
    </row>
    <row r="33" spans="1:4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/>
      <c r="AM33"/>
      <c r="AN33"/>
      <c r="AO33"/>
    </row>
    <row r="34" spans="1:4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/>
      <c r="AM34"/>
      <c r="AN34"/>
      <c r="AO34"/>
    </row>
    <row r="35" ht="15">
      <c r="AB35" s="5" t="s">
        <v>21</v>
      </c>
    </row>
  </sheetData>
  <sheetProtection/>
  <mergeCells count="27">
    <mergeCell ref="V6:AG6"/>
    <mergeCell ref="B7:D7"/>
    <mergeCell ref="B14:D14"/>
    <mergeCell ref="B30:D30"/>
    <mergeCell ref="B31:D31"/>
    <mergeCell ref="B23:D23"/>
    <mergeCell ref="B19:D19"/>
    <mergeCell ref="B6:D6"/>
    <mergeCell ref="B27:D27"/>
    <mergeCell ref="B28:D28"/>
    <mergeCell ref="B32:D32"/>
    <mergeCell ref="B8:D8"/>
    <mergeCell ref="B9:D9"/>
    <mergeCell ref="A1:AM3"/>
    <mergeCell ref="E4:E5"/>
    <mergeCell ref="AK4:AK5"/>
    <mergeCell ref="AL4:AL5"/>
    <mergeCell ref="AM4:AM5"/>
    <mergeCell ref="B4:D4"/>
    <mergeCell ref="B5:D5"/>
    <mergeCell ref="B29:D29"/>
    <mergeCell ref="B15:D15"/>
    <mergeCell ref="B20:D20"/>
    <mergeCell ref="B22:D22"/>
    <mergeCell ref="B26:D26"/>
    <mergeCell ref="B12:D12"/>
    <mergeCell ref="B25:D2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A4" sqref="A4"/>
    </sheetView>
  </sheetViews>
  <sheetFormatPr defaultColWidth="11.57421875" defaultRowHeight="15"/>
  <cols>
    <col min="1" max="1" width="6.7109375" style="5" customWidth="1"/>
    <col min="2" max="2" width="22.8515625" style="5" customWidth="1"/>
    <col min="3" max="3" width="7.7109375" style="5" customWidth="1"/>
    <col min="4" max="4" width="9.851562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851562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39" t="s">
        <v>224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1"/>
      <c r="AN1" s="15"/>
      <c r="AO1" s="16"/>
    </row>
    <row r="2" spans="1:41" s="8" customFormat="1" ht="9.75" customHeight="1">
      <c r="A2" s="442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4"/>
      <c r="AN2" s="16"/>
      <c r="AO2" s="16"/>
    </row>
    <row r="3" spans="1:41" s="11" customFormat="1" ht="39" customHeight="1" thickBot="1">
      <c r="A3" s="445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7"/>
      <c r="AN3" s="16"/>
      <c r="AO3" s="16"/>
    </row>
    <row r="4" spans="1:41" s="11" customFormat="1" ht="15.75" customHeight="1">
      <c r="A4" s="27"/>
      <c r="B4" s="310" t="s">
        <v>1</v>
      </c>
      <c r="C4" s="310" t="s">
        <v>17</v>
      </c>
      <c r="D4" s="28" t="s">
        <v>186</v>
      </c>
      <c r="E4" s="422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24" t="s">
        <v>4</v>
      </c>
      <c r="AL4" s="425" t="s">
        <v>5</v>
      </c>
      <c r="AM4" s="426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23"/>
      <c r="F5" s="7" t="s">
        <v>10</v>
      </c>
      <c r="G5" s="7" t="s">
        <v>11</v>
      </c>
      <c r="H5" s="7" t="s">
        <v>10</v>
      </c>
      <c r="I5" s="7" t="s">
        <v>12</v>
      </c>
      <c r="J5" s="7" t="s">
        <v>9</v>
      </c>
      <c r="K5" s="7" t="s">
        <v>9</v>
      </c>
      <c r="L5" s="7" t="s">
        <v>10</v>
      </c>
      <c r="M5" s="7" t="s">
        <v>10</v>
      </c>
      <c r="N5" s="7" t="s">
        <v>11</v>
      </c>
      <c r="O5" s="7" t="s">
        <v>10</v>
      </c>
      <c r="P5" s="7" t="s">
        <v>12</v>
      </c>
      <c r="Q5" s="7" t="s">
        <v>9</v>
      </c>
      <c r="R5" s="7" t="s">
        <v>9</v>
      </c>
      <c r="S5" s="7" t="s">
        <v>10</v>
      </c>
      <c r="T5" s="7" t="s">
        <v>10</v>
      </c>
      <c r="U5" s="7" t="s">
        <v>11</v>
      </c>
      <c r="V5" s="7" t="s">
        <v>10</v>
      </c>
      <c r="W5" s="7" t="s">
        <v>12</v>
      </c>
      <c r="X5" s="7" t="s">
        <v>9</v>
      </c>
      <c r="Y5" s="7" t="s">
        <v>9</v>
      </c>
      <c r="Z5" s="7" t="s">
        <v>10</v>
      </c>
      <c r="AA5" s="7" t="s">
        <v>10</v>
      </c>
      <c r="AB5" s="7" t="s">
        <v>11</v>
      </c>
      <c r="AC5" s="7" t="s">
        <v>10</v>
      </c>
      <c r="AD5" s="7" t="s">
        <v>12</v>
      </c>
      <c r="AE5" s="7" t="s">
        <v>9</v>
      </c>
      <c r="AF5" s="7" t="s">
        <v>9</v>
      </c>
      <c r="AG5" s="7" t="s">
        <v>10</v>
      </c>
      <c r="AH5" s="7" t="s">
        <v>10</v>
      </c>
      <c r="AI5" s="7" t="s">
        <v>11</v>
      </c>
      <c r="AJ5" s="7" t="s">
        <v>10</v>
      </c>
      <c r="AK5" s="384"/>
      <c r="AL5" s="386"/>
      <c r="AM5" s="388"/>
      <c r="AN5" s="8"/>
      <c r="AO5" s="8"/>
    </row>
    <row r="6" spans="1:39" s="11" customFormat="1" ht="15.75" customHeight="1">
      <c r="A6" s="66">
        <v>131527</v>
      </c>
      <c r="B6" s="311" t="s">
        <v>187</v>
      </c>
      <c r="C6" s="141" t="s">
        <v>188</v>
      </c>
      <c r="D6" s="312" t="s">
        <v>189</v>
      </c>
      <c r="E6" s="313" t="s">
        <v>201</v>
      </c>
      <c r="F6" s="116"/>
      <c r="G6" s="116"/>
      <c r="H6" s="115" t="s">
        <v>167</v>
      </c>
      <c r="I6" s="115" t="s">
        <v>167</v>
      </c>
      <c r="J6" s="115" t="s">
        <v>167</v>
      </c>
      <c r="K6" s="115" t="s">
        <v>167</v>
      </c>
      <c r="L6" s="115" t="s">
        <v>167</v>
      </c>
      <c r="M6" s="126"/>
      <c r="N6" s="116"/>
      <c r="O6" s="115" t="s">
        <v>167</v>
      </c>
      <c r="P6" s="115" t="s">
        <v>167</v>
      </c>
      <c r="Q6" s="115" t="s">
        <v>167</v>
      </c>
      <c r="R6" s="115" t="s">
        <v>167</v>
      </c>
      <c r="S6" s="115" t="s">
        <v>167</v>
      </c>
      <c r="T6" s="116"/>
      <c r="U6" s="116"/>
      <c r="V6" s="115" t="s">
        <v>167</v>
      </c>
      <c r="W6" s="115" t="s">
        <v>167</v>
      </c>
      <c r="X6" s="115" t="s">
        <v>167</v>
      </c>
      <c r="Y6" s="115" t="s">
        <v>167</v>
      </c>
      <c r="Z6" s="115" t="s">
        <v>167</v>
      </c>
      <c r="AA6" s="116"/>
      <c r="AB6" s="116"/>
      <c r="AC6" s="115" t="s">
        <v>167</v>
      </c>
      <c r="AD6" s="115" t="s">
        <v>167</v>
      </c>
      <c r="AE6" s="115" t="s">
        <v>167</v>
      </c>
      <c r="AF6" s="115" t="s">
        <v>167</v>
      </c>
      <c r="AG6" s="115" t="s">
        <v>167</v>
      </c>
      <c r="AH6" s="116"/>
      <c r="AI6" s="116"/>
      <c r="AJ6" s="115" t="s">
        <v>167</v>
      </c>
      <c r="AK6" s="41">
        <v>160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252</v>
      </c>
      <c r="AM6" s="46">
        <f>SUM(AL6-160)</f>
        <v>92</v>
      </c>
    </row>
    <row r="7" spans="1:39" s="11" customFormat="1" ht="15.75" customHeight="1">
      <c r="A7" s="66">
        <v>133299</v>
      </c>
      <c r="B7" s="340" t="s">
        <v>202</v>
      </c>
      <c r="C7" s="141" t="s">
        <v>188</v>
      </c>
      <c r="D7" s="341" t="s">
        <v>200</v>
      </c>
      <c r="E7" s="313"/>
      <c r="F7" s="126"/>
      <c r="G7" s="126"/>
      <c r="H7" s="355" t="s">
        <v>12</v>
      </c>
      <c r="I7" s="355" t="s">
        <v>12</v>
      </c>
      <c r="J7" s="355" t="s">
        <v>12</v>
      </c>
      <c r="K7" s="355" t="s">
        <v>12</v>
      </c>
      <c r="L7" s="355" t="s">
        <v>12</v>
      </c>
      <c r="M7" s="126"/>
      <c r="N7" s="126"/>
      <c r="O7" s="355" t="s">
        <v>12</v>
      </c>
      <c r="P7" s="355" t="s">
        <v>12</v>
      </c>
      <c r="Q7" s="355" t="s">
        <v>12</v>
      </c>
      <c r="R7" s="355" t="s">
        <v>12</v>
      </c>
      <c r="S7" s="355" t="s">
        <v>12</v>
      </c>
      <c r="T7" s="126"/>
      <c r="U7" s="94"/>
      <c r="V7" s="355" t="s">
        <v>12</v>
      </c>
      <c r="W7" s="355" t="s">
        <v>12</v>
      </c>
      <c r="X7" s="355" t="s">
        <v>12</v>
      </c>
      <c r="Y7" s="355" t="s">
        <v>12</v>
      </c>
      <c r="Z7" s="355" t="s">
        <v>12</v>
      </c>
      <c r="AA7" s="126"/>
      <c r="AB7" s="126"/>
      <c r="AC7" s="355" t="s">
        <v>12</v>
      </c>
      <c r="AD7" s="355" t="s">
        <v>12</v>
      </c>
      <c r="AE7" s="355" t="s">
        <v>12</v>
      </c>
      <c r="AF7" s="355" t="s">
        <v>12</v>
      </c>
      <c r="AG7" s="355" t="s">
        <v>12</v>
      </c>
      <c r="AH7" s="94"/>
      <c r="AI7" s="94"/>
      <c r="AJ7" s="355" t="s">
        <v>12</v>
      </c>
      <c r="AK7" s="41"/>
      <c r="AL7" s="47"/>
      <c r="AM7" s="46"/>
    </row>
    <row r="8" spans="1:39" s="11" customFormat="1" ht="15.75" customHeight="1">
      <c r="A8" s="66"/>
      <c r="B8" s="340"/>
      <c r="C8" s="141"/>
      <c r="D8" s="312"/>
      <c r="E8" s="312"/>
      <c r="F8" s="126"/>
      <c r="G8" s="126"/>
      <c r="H8" s="125"/>
      <c r="I8" s="19"/>
      <c r="J8" s="19"/>
      <c r="K8" s="115"/>
      <c r="L8" s="125"/>
      <c r="M8" s="126"/>
      <c r="N8" s="126"/>
      <c r="O8" s="125"/>
      <c r="P8" s="338"/>
      <c r="Q8" s="338"/>
      <c r="R8" s="125"/>
      <c r="S8" s="125"/>
      <c r="T8" s="126"/>
      <c r="U8" s="126"/>
      <c r="V8" s="125"/>
      <c r="W8" s="19"/>
      <c r="X8" s="19"/>
      <c r="Y8" s="125"/>
      <c r="Z8" s="125"/>
      <c r="AA8" s="94"/>
      <c r="AB8" s="94"/>
      <c r="AC8" s="125"/>
      <c r="AD8" s="19"/>
      <c r="AE8" s="90"/>
      <c r="AF8" s="115"/>
      <c r="AG8" s="115"/>
      <c r="AH8" s="116"/>
      <c r="AI8" s="116"/>
      <c r="AJ8" s="115"/>
      <c r="AK8" s="41"/>
      <c r="AL8" s="47"/>
      <c r="AM8" s="46"/>
    </row>
    <row r="9" spans="1:39" s="11" customFormat="1" ht="15.75" customHeight="1">
      <c r="A9" s="66"/>
      <c r="B9" s="340"/>
      <c r="C9" s="141"/>
      <c r="D9" s="312"/>
      <c r="E9" s="312"/>
      <c r="F9" s="126"/>
      <c r="G9" s="126"/>
      <c r="H9" s="125"/>
      <c r="I9" s="19"/>
      <c r="J9" s="19"/>
      <c r="K9" s="115"/>
      <c r="L9" s="125"/>
      <c r="M9" s="126"/>
      <c r="N9" s="126"/>
      <c r="O9" s="125"/>
      <c r="P9" s="338"/>
      <c r="Q9" s="338"/>
      <c r="R9" s="125"/>
      <c r="S9" s="125"/>
      <c r="T9" s="126"/>
      <c r="U9" s="126"/>
      <c r="V9" s="125"/>
      <c r="W9" s="19"/>
      <c r="X9" s="19"/>
      <c r="Y9" s="125"/>
      <c r="Z9" s="125"/>
      <c r="AA9" s="94"/>
      <c r="AB9" s="94"/>
      <c r="AC9" s="125"/>
      <c r="AD9" s="90"/>
      <c r="AE9" s="19"/>
      <c r="AF9" s="90"/>
      <c r="AG9" s="115"/>
      <c r="AH9" s="94"/>
      <c r="AI9" s="94"/>
      <c r="AJ9" s="115"/>
      <c r="AK9" s="41"/>
      <c r="AL9" s="47"/>
      <c r="AM9" s="46"/>
    </row>
    <row r="10" spans="1:39" s="11" customFormat="1" ht="15.75" customHeight="1">
      <c r="A10" s="25"/>
      <c r="B10" s="22"/>
      <c r="C10" s="141"/>
      <c r="D10" s="312"/>
      <c r="E10" s="313"/>
      <c r="F10" s="64"/>
      <c r="G10" s="64"/>
      <c r="H10" s="19"/>
      <c r="I10" s="118"/>
      <c r="J10" s="118"/>
      <c r="K10" s="118"/>
      <c r="L10" s="118"/>
      <c r="M10" s="127"/>
      <c r="N10" s="127"/>
      <c r="O10" s="118"/>
      <c r="P10" s="118"/>
      <c r="Q10" s="118"/>
      <c r="R10" s="118"/>
      <c r="S10" s="118"/>
      <c r="T10" s="64"/>
      <c r="U10" s="64"/>
      <c r="V10" s="19"/>
      <c r="W10" s="19"/>
      <c r="X10" s="19"/>
      <c r="Y10" s="19"/>
      <c r="Z10" s="19"/>
      <c r="AA10" s="64"/>
      <c r="AB10" s="64"/>
      <c r="AC10" s="19"/>
      <c r="AD10" s="19"/>
      <c r="AE10" s="19"/>
      <c r="AF10" s="19"/>
      <c r="AG10" s="19"/>
      <c r="AH10" s="64"/>
      <c r="AI10" s="64"/>
      <c r="AJ10" s="19"/>
      <c r="AK10" s="41"/>
      <c r="AL10" s="47"/>
      <c r="AM10" s="46"/>
    </row>
    <row r="11" spans="1:41" s="11" customFormat="1" ht="18.75" customHeight="1">
      <c r="A11" s="54"/>
      <c r="B11" s="55"/>
      <c r="C11" s="56"/>
      <c r="D11" s="57"/>
      <c r="E11" s="58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9"/>
      <c r="AL11" s="60"/>
      <c r="AM11" s="61"/>
      <c r="AN11" s="8"/>
      <c r="AO11" s="8"/>
    </row>
    <row r="12" spans="1:41" ht="15.7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/>
      <c r="AM12"/>
      <c r="AN12"/>
      <c r="AO12"/>
    </row>
    <row r="13" spans="1:37" ht="12.75" customHeight="1">
      <c r="A13" s="30"/>
      <c r="B13" s="411" t="s">
        <v>19</v>
      </c>
      <c r="C13" s="412"/>
      <c r="D13" s="413"/>
      <c r="E13" s="14"/>
      <c r="F13" s="14"/>
      <c r="G13" s="14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ht="12.75" customHeight="1">
      <c r="A14" s="31"/>
      <c r="B14" s="408" t="s">
        <v>119</v>
      </c>
      <c r="C14" s="409"/>
      <c r="D14" s="41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2.75" customHeight="1">
      <c r="A15" s="31"/>
      <c r="B15" s="392" t="s">
        <v>120</v>
      </c>
      <c r="C15" s="393"/>
      <c r="D15" s="394"/>
      <c r="E15" s="14"/>
      <c r="F15" s="448"/>
      <c r="G15" s="448"/>
      <c r="H15" s="448"/>
      <c r="I15" s="448"/>
      <c r="J15" s="448"/>
      <c r="K15" s="448"/>
      <c r="L15" s="448"/>
      <c r="M15" s="448"/>
      <c r="N15" s="448"/>
      <c r="O15" s="117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15" ht="12.75" customHeight="1">
      <c r="A16" s="32"/>
      <c r="B16" s="392" t="s">
        <v>121</v>
      </c>
      <c r="C16" s="393"/>
      <c r="D16" s="394"/>
      <c r="F16" s="448"/>
      <c r="G16" s="448"/>
      <c r="H16" s="448"/>
      <c r="I16" s="448"/>
      <c r="J16" s="448"/>
      <c r="K16" s="448"/>
      <c r="L16" s="448"/>
      <c r="M16" s="448"/>
      <c r="N16" s="448"/>
      <c r="O16" s="448"/>
    </row>
    <row r="17" spans="1:9" ht="12.75" customHeight="1">
      <c r="A17" s="33"/>
      <c r="B17" s="392" t="s">
        <v>122</v>
      </c>
      <c r="C17" s="393"/>
      <c r="D17" s="394"/>
      <c r="I17" s="5" t="s">
        <v>21</v>
      </c>
    </row>
    <row r="18" spans="1:5" ht="12.75" customHeight="1">
      <c r="A18" s="34"/>
      <c r="B18" s="392" t="s">
        <v>123</v>
      </c>
      <c r="C18" s="393"/>
      <c r="D18" s="394"/>
      <c r="E18" s="103"/>
    </row>
    <row r="19" spans="2:4" ht="15">
      <c r="B19" s="408" t="s">
        <v>124</v>
      </c>
      <c r="C19" s="409"/>
      <c r="D19" s="410"/>
    </row>
    <row r="20" spans="2:4" ht="15.75" thickBot="1">
      <c r="B20" s="389" t="s">
        <v>125</v>
      </c>
      <c r="C20" s="390"/>
      <c r="D20" s="391"/>
    </row>
  </sheetData>
  <sheetProtection/>
  <mergeCells count="16">
    <mergeCell ref="F16:O16"/>
    <mergeCell ref="B17:D17"/>
    <mergeCell ref="B18:D18"/>
    <mergeCell ref="B16:D16"/>
    <mergeCell ref="B19:D19"/>
    <mergeCell ref="B20:D20"/>
    <mergeCell ref="B13:D13"/>
    <mergeCell ref="B15:D15"/>
    <mergeCell ref="B14:D14"/>
    <mergeCell ref="A1:AM3"/>
    <mergeCell ref="E4:E5"/>
    <mergeCell ref="AK4:AK5"/>
    <mergeCell ref="AL4:AL5"/>
    <mergeCell ref="AM4:AM5"/>
    <mergeCell ref="F15:N15"/>
    <mergeCell ref="H13:Q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Y8" sqref="Y8"/>
    </sheetView>
  </sheetViews>
  <sheetFormatPr defaultColWidth="11.57421875" defaultRowHeight="15"/>
  <cols>
    <col min="1" max="1" width="7.5742187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36" width="2.8515625" style="5" customWidth="1"/>
    <col min="37" max="37" width="5.57421875" style="12" customWidth="1"/>
    <col min="38" max="38" width="6.8515625" style="12" customWidth="1"/>
    <col min="39" max="39" width="9.28125" style="12" customWidth="1"/>
    <col min="40" max="226" width="9.140625" style="5" customWidth="1"/>
    <col min="227" max="243" width="9.140625" style="0" customWidth="1"/>
  </cols>
  <sheetData>
    <row r="1" spans="1:41" s="8" customFormat="1" ht="44.25" customHeight="1">
      <c r="A1" s="439" t="s">
        <v>209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1"/>
      <c r="AN1" s="15"/>
      <c r="AO1" s="16"/>
    </row>
    <row r="2" spans="1:41" s="8" customFormat="1" ht="57.75" customHeight="1" thickBot="1">
      <c r="A2" s="442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4"/>
      <c r="AN2" s="16"/>
      <c r="AO2" s="16"/>
    </row>
    <row r="3" spans="1:41" s="11" customFormat="1" ht="15.75" customHeight="1">
      <c r="A3" s="27" t="s">
        <v>0</v>
      </c>
      <c r="B3" s="427" t="s">
        <v>1</v>
      </c>
      <c r="C3" s="428"/>
      <c r="D3" s="429"/>
      <c r="E3" s="459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>
        <v>31</v>
      </c>
      <c r="AK3" s="424" t="s">
        <v>4</v>
      </c>
      <c r="AL3" s="425" t="s">
        <v>5</v>
      </c>
      <c r="AM3" s="426" t="s">
        <v>6</v>
      </c>
      <c r="AN3" s="8"/>
      <c r="AO3" s="8"/>
    </row>
    <row r="4" spans="1:41" s="11" customFormat="1" ht="15.75" customHeight="1">
      <c r="A4" s="24"/>
      <c r="B4" s="430" t="s">
        <v>49</v>
      </c>
      <c r="C4" s="431"/>
      <c r="D4" s="432"/>
      <c r="E4" s="460"/>
      <c r="F4" s="7" t="s">
        <v>10</v>
      </c>
      <c r="G4" s="7" t="s">
        <v>11</v>
      </c>
      <c r="H4" s="7" t="s">
        <v>10</v>
      </c>
      <c r="I4" s="7" t="s">
        <v>12</v>
      </c>
      <c r="J4" s="7" t="s">
        <v>9</v>
      </c>
      <c r="K4" s="7" t="s">
        <v>9</v>
      </c>
      <c r="L4" s="7" t="s">
        <v>10</v>
      </c>
      <c r="M4" s="7" t="s">
        <v>10</v>
      </c>
      <c r="N4" s="7" t="s">
        <v>11</v>
      </c>
      <c r="O4" s="7" t="s">
        <v>10</v>
      </c>
      <c r="P4" s="7" t="s">
        <v>12</v>
      </c>
      <c r="Q4" s="7" t="s">
        <v>9</v>
      </c>
      <c r="R4" s="7" t="s">
        <v>9</v>
      </c>
      <c r="S4" s="7" t="s">
        <v>10</v>
      </c>
      <c r="T4" s="7" t="s">
        <v>10</v>
      </c>
      <c r="U4" s="7" t="s">
        <v>11</v>
      </c>
      <c r="V4" s="7" t="s">
        <v>10</v>
      </c>
      <c r="W4" s="7" t="s">
        <v>12</v>
      </c>
      <c r="X4" s="7" t="s">
        <v>9</v>
      </c>
      <c r="Y4" s="7" t="s">
        <v>9</v>
      </c>
      <c r="Z4" s="7" t="s">
        <v>10</v>
      </c>
      <c r="AA4" s="7" t="s">
        <v>10</v>
      </c>
      <c r="AB4" s="7" t="s">
        <v>11</v>
      </c>
      <c r="AC4" s="7" t="s">
        <v>10</v>
      </c>
      <c r="AD4" s="7" t="s">
        <v>12</v>
      </c>
      <c r="AE4" s="7" t="s">
        <v>9</v>
      </c>
      <c r="AF4" s="7" t="s">
        <v>9</v>
      </c>
      <c r="AG4" s="7" t="s">
        <v>10</v>
      </c>
      <c r="AH4" s="7" t="s">
        <v>10</v>
      </c>
      <c r="AI4" s="7" t="s">
        <v>11</v>
      </c>
      <c r="AJ4" s="7" t="s">
        <v>10</v>
      </c>
      <c r="AK4" s="384"/>
      <c r="AL4" s="386"/>
      <c r="AM4" s="388"/>
      <c r="AN4" s="8"/>
      <c r="AO4" s="8"/>
    </row>
    <row r="5" spans="1:41" s="11" customFormat="1" ht="15.75" customHeight="1">
      <c r="A5" s="91">
        <v>125016</v>
      </c>
      <c r="B5" s="450" t="s">
        <v>53</v>
      </c>
      <c r="C5" s="451"/>
      <c r="D5" s="452"/>
      <c r="E5" s="10" t="s">
        <v>13</v>
      </c>
      <c r="F5" s="163"/>
      <c r="G5" s="165" t="s">
        <v>167</v>
      </c>
      <c r="H5" s="141" t="s">
        <v>167</v>
      </c>
      <c r="I5" s="143" t="s">
        <v>167</v>
      </c>
      <c r="J5" s="141" t="s">
        <v>207</v>
      </c>
      <c r="K5" s="143" t="s">
        <v>167</v>
      </c>
      <c r="L5" s="141" t="s">
        <v>167</v>
      </c>
      <c r="M5" s="165" t="s">
        <v>167</v>
      </c>
      <c r="N5" s="163" t="s">
        <v>167</v>
      </c>
      <c r="O5" s="143" t="s">
        <v>167</v>
      </c>
      <c r="P5" s="325" t="s">
        <v>167</v>
      </c>
      <c r="Q5" s="433" t="s">
        <v>208</v>
      </c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5"/>
      <c r="AK5" s="41">
        <v>126</v>
      </c>
      <c r="AL5" s="47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108</v>
      </c>
      <c r="AM5" s="46">
        <f>SUM(AL5-42)</f>
        <v>66</v>
      </c>
      <c r="AN5" s="8"/>
      <c r="AO5" s="8"/>
    </row>
    <row r="6" spans="1:41" s="11" customFormat="1" ht="15.75" customHeight="1">
      <c r="A6" s="91">
        <v>125059</v>
      </c>
      <c r="B6" s="450" t="s">
        <v>54</v>
      </c>
      <c r="C6" s="451"/>
      <c r="D6" s="452"/>
      <c r="E6" s="10" t="s">
        <v>13</v>
      </c>
      <c r="F6" s="163" t="s">
        <v>167</v>
      </c>
      <c r="G6" s="163"/>
      <c r="H6" s="141" t="s">
        <v>207</v>
      </c>
      <c r="I6" s="141" t="s">
        <v>207</v>
      </c>
      <c r="J6" s="141" t="s">
        <v>167</v>
      </c>
      <c r="K6" s="141" t="s">
        <v>207</v>
      </c>
      <c r="L6" s="141" t="s">
        <v>207</v>
      </c>
      <c r="M6" s="163"/>
      <c r="N6" s="163" t="s">
        <v>207</v>
      </c>
      <c r="O6" s="141" t="s">
        <v>207</v>
      </c>
      <c r="P6" s="141" t="s">
        <v>207</v>
      </c>
      <c r="Q6" s="141" t="s">
        <v>167</v>
      </c>
      <c r="R6" s="143" t="s">
        <v>167</v>
      </c>
      <c r="S6" s="141" t="s">
        <v>167</v>
      </c>
      <c r="T6" s="163"/>
      <c r="U6" s="165" t="s">
        <v>167</v>
      </c>
      <c r="V6" s="141" t="s">
        <v>167</v>
      </c>
      <c r="W6" s="141" t="s">
        <v>167</v>
      </c>
      <c r="X6" s="143" t="s">
        <v>167</v>
      </c>
      <c r="Y6" s="141" t="s">
        <v>167</v>
      </c>
      <c r="Z6" s="141" t="s">
        <v>167</v>
      </c>
      <c r="AA6" s="163"/>
      <c r="AB6" s="163"/>
      <c r="AC6" s="141" t="s">
        <v>167</v>
      </c>
      <c r="AD6" s="143" t="s">
        <v>167</v>
      </c>
      <c r="AE6" s="141" t="s">
        <v>167</v>
      </c>
      <c r="AF6" s="141" t="s">
        <v>167</v>
      </c>
      <c r="AG6" s="143" t="s">
        <v>167</v>
      </c>
      <c r="AH6" s="163"/>
      <c r="AI6" s="163"/>
      <c r="AJ6" s="143" t="s">
        <v>167</v>
      </c>
      <c r="AK6" s="41">
        <v>126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204</v>
      </c>
      <c r="AM6" s="46">
        <f>SUM(AL6-126)</f>
        <v>78</v>
      </c>
      <c r="AN6" s="8"/>
      <c r="AO6" s="8"/>
    </row>
    <row r="7" spans="1:41" s="11" customFormat="1" ht="15.75" customHeight="1">
      <c r="A7" s="91"/>
      <c r="B7" s="453"/>
      <c r="C7" s="454"/>
      <c r="D7" s="454"/>
      <c r="E7" s="455"/>
      <c r="F7" s="163"/>
      <c r="G7" s="163"/>
      <c r="H7" s="143"/>
      <c r="I7" s="141"/>
      <c r="J7" s="141"/>
      <c r="K7" s="141"/>
      <c r="L7" s="143"/>
      <c r="M7" s="163"/>
      <c r="N7" s="163"/>
      <c r="O7" s="143"/>
      <c r="P7" s="141"/>
      <c r="Q7" s="143"/>
      <c r="R7" s="143"/>
      <c r="S7" s="141"/>
      <c r="T7" s="163"/>
      <c r="U7" s="165"/>
      <c r="V7" s="141"/>
      <c r="W7" s="141"/>
      <c r="X7" s="143"/>
      <c r="Y7" s="141"/>
      <c r="Z7" s="141"/>
      <c r="AA7" s="165"/>
      <c r="AB7" s="163"/>
      <c r="AC7" s="141"/>
      <c r="AD7" s="141"/>
      <c r="AE7" s="141"/>
      <c r="AF7" s="141"/>
      <c r="AG7" s="141"/>
      <c r="AH7" s="165"/>
      <c r="AI7" s="165"/>
      <c r="AJ7" s="141"/>
      <c r="AK7" s="41"/>
      <c r="AL7" s="47"/>
      <c r="AM7" s="46"/>
      <c r="AN7" s="8"/>
      <c r="AO7" s="8"/>
    </row>
    <row r="8" spans="1:41" s="11" customFormat="1" ht="15.75" customHeight="1">
      <c r="A8" s="91"/>
      <c r="B8" s="112"/>
      <c r="C8" s="112"/>
      <c r="D8" s="113"/>
      <c r="E8" s="10"/>
      <c r="F8" s="163"/>
      <c r="G8" s="163"/>
      <c r="H8" s="143"/>
      <c r="I8" s="143"/>
      <c r="J8" s="141"/>
      <c r="K8" s="141"/>
      <c r="L8" s="143"/>
      <c r="M8" s="163"/>
      <c r="N8" s="163"/>
      <c r="O8" s="143"/>
      <c r="P8" s="141"/>
      <c r="Q8" s="141"/>
      <c r="R8" s="143"/>
      <c r="S8" s="141"/>
      <c r="T8" s="163"/>
      <c r="U8" s="165"/>
      <c r="V8" s="141"/>
      <c r="W8" s="141"/>
      <c r="X8" s="143"/>
      <c r="Y8" s="141"/>
      <c r="Z8" s="141"/>
      <c r="AA8" s="163"/>
      <c r="AB8" s="163"/>
      <c r="AC8" s="143"/>
      <c r="AD8" s="141"/>
      <c r="AE8" s="141"/>
      <c r="AF8" s="141"/>
      <c r="AG8" s="141"/>
      <c r="AH8" s="165"/>
      <c r="AI8" s="163"/>
      <c r="AJ8" s="141"/>
      <c r="AK8" s="41"/>
      <c r="AL8" s="47"/>
      <c r="AM8" s="46"/>
      <c r="AN8" s="8"/>
      <c r="AO8" s="8"/>
    </row>
    <row r="9" spans="1:42" s="11" customFormat="1" ht="15.75" customHeight="1">
      <c r="A9" s="91"/>
      <c r="B9" s="112"/>
      <c r="C9" s="112"/>
      <c r="D9" s="113"/>
      <c r="E9" s="10"/>
      <c r="F9" s="163"/>
      <c r="G9" s="163"/>
      <c r="H9" s="141"/>
      <c r="I9" s="141"/>
      <c r="J9" s="141"/>
      <c r="K9" s="141"/>
      <c r="L9" s="141"/>
      <c r="M9" s="163"/>
      <c r="N9" s="163"/>
      <c r="O9" s="141"/>
      <c r="P9" s="141"/>
      <c r="Q9" s="141"/>
      <c r="R9" s="141"/>
      <c r="S9" s="141"/>
      <c r="T9" s="163"/>
      <c r="U9" s="163"/>
      <c r="V9" s="141"/>
      <c r="W9" s="141"/>
      <c r="X9" s="141"/>
      <c r="Y9" s="141"/>
      <c r="Z9" s="141"/>
      <c r="AA9" s="163"/>
      <c r="AB9" s="163"/>
      <c r="AC9" s="141"/>
      <c r="AD9" s="141"/>
      <c r="AE9" s="141"/>
      <c r="AF9" s="141"/>
      <c r="AG9" s="141"/>
      <c r="AH9" s="163"/>
      <c r="AI9" s="163"/>
      <c r="AJ9" s="141"/>
      <c r="AK9" s="41"/>
      <c r="AL9" s="47"/>
      <c r="AM9" s="46"/>
      <c r="AN9" s="8"/>
      <c r="AO9" s="8"/>
      <c r="AP9" s="11" t="s">
        <v>21</v>
      </c>
    </row>
    <row r="10" spans="1:41" s="11" customFormat="1" ht="15.75" customHeight="1">
      <c r="A10" s="92"/>
      <c r="B10" s="456"/>
      <c r="C10" s="457"/>
      <c r="D10" s="458"/>
      <c r="E10" s="10"/>
      <c r="F10" s="163"/>
      <c r="G10" s="163"/>
      <c r="H10" s="143"/>
      <c r="I10" s="143"/>
      <c r="J10" s="141"/>
      <c r="K10" s="143"/>
      <c r="L10" s="141"/>
      <c r="M10" s="163"/>
      <c r="N10" s="165"/>
      <c r="O10" s="143"/>
      <c r="P10" s="141"/>
      <c r="Q10" s="141"/>
      <c r="R10" s="141"/>
      <c r="S10" s="141"/>
      <c r="T10" s="165"/>
      <c r="U10" s="165"/>
      <c r="V10" s="141"/>
      <c r="W10" s="141"/>
      <c r="X10" s="141"/>
      <c r="Y10" s="141"/>
      <c r="Z10" s="141"/>
      <c r="AA10" s="163"/>
      <c r="AB10" s="165"/>
      <c r="AC10" s="143"/>
      <c r="AD10" s="141"/>
      <c r="AE10" s="141"/>
      <c r="AF10" s="141"/>
      <c r="AG10" s="141"/>
      <c r="AH10" s="165"/>
      <c r="AI10" s="165"/>
      <c r="AJ10" s="141"/>
      <c r="AK10" s="41"/>
      <c r="AL10" s="47"/>
      <c r="AM10" s="46"/>
      <c r="AN10" s="8"/>
      <c r="AO10" s="8"/>
    </row>
    <row r="11" spans="1:41" s="11" customFormat="1" ht="15.75" customHeight="1">
      <c r="A11" s="92">
        <v>117544</v>
      </c>
      <c r="B11" s="456" t="s">
        <v>56</v>
      </c>
      <c r="C11" s="457"/>
      <c r="D11" s="458"/>
      <c r="E11" s="10" t="s">
        <v>26</v>
      </c>
      <c r="F11" s="163"/>
      <c r="G11" s="163" t="s">
        <v>180</v>
      </c>
      <c r="H11" s="143"/>
      <c r="I11" s="141" t="s">
        <v>180</v>
      </c>
      <c r="J11" s="141"/>
      <c r="K11" s="143" t="s">
        <v>180</v>
      </c>
      <c r="L11" s="141"/>
      <c r="M11" s="163" t="s">
        <v>180</v>
      </c>
      <c r="N11" s="165"/>
      <c r="O11" s="141" t="s">
        <v>180</v>
      </c>
      <c r="P11" s="141"/>
      <c r="Q11" s="141" t="s">
        <v>180</v>
      </c>
      <c r="R11" s="141"/>
      <c r="S11" s="141" t="s">
        <v>180</v>
      </c>
      <c r="T11" s="165"/>
      <c r="U11" s="165" t="s">
        <v>180</v>
      </c>
      <c r="V11" s="141"/>
      <c r="W11" s="141" t="s">
        <v>180</v>
      </c>
      <c r="X11" s="141"/>
      <c r="Y11" s="141" t="s">
        <v>180</v>
      </c>
      <c r="Z11" s="141"/>
      <c r="AA11" s="163" t="s">
        <v>180</v>
      </c>
      <c r="AB11" s="165"/>
      <c r="AC11" s="143" t="s">
        <v>180</v>
      </c>
      <c r="AD11" s="141"/>
      <c r="AE11" s="141" t="s">
        <v>180</v>
      </c>
      <c r="AF11" s="141"/>
      <c r="AG11" s="141" t="s">
        <v>180</v>
      </c>
      <c r="AH11" s="165"/>
      <c r="AI11" s="163" t="s">
        <v>180</v>
      </c>
      <c r="AJ11" s="141"/>
      <c r="AK11" s="41">
        <v>126</v>
      </c>
      <c r="AL11" s="47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180</v>
      </c>
      <c r="AM11" s="46">
        <f>SUM(AL11-126)</f>
        <v>54</v>
      </c>
      <c r="AN11" s="8"/>
      <c r="AO11" s="8"/>
    </row>
    <row r="12" spans="1:41" s="11" customFormat="1" ht="15.75" customHeight="1">
      <c r="A12" s="91">
        <v>110612</v>
      </c>
      <c r="B12" s="456" t="s">
        <v>55</v>
      </c>
      <c r="C12" s="457"/>
      <c r="D12" s="458"/>
      <c r="E12" s="10" t="s">
        <v>26</v>
      </c>
      <c r="F12" s="163" t="s">
        <v>180</v>
      </c>
      <c r="G12" s="163"/>
      <c r="H12" s="141" t="s">
        <v>180</v>
      </c>
      <c r="I12" s="143"/>
      <c r="J12" s="141" t="s">
        <v>180</v>
      </c>
      <c r="K12" s="141"/>
      <c r="L12" s="143" t="s">
        <v>180</v>
      </c>
      <c r="M12" s="163"/>
      <c r="N12" s="163" t="s">
        <v>180</v>
      </c>
      <c r="O12" s="143"/>
      <c r="P12" s="141" t="s">
        <v>180</v>
      </c>
      <c r="Q12" s="141"/>
      <c r="R12" s="143" t="s">
        <v>180</v>
      </c>
      <c r="S12" s="141"/>
      <c r="T12" s="163" t="s">
        <v>180</v>
      </c>
      <c r="U12" s="163"/>
      <c r="V12" s="141" t="s">
        <v>180</v>
      </c>
      <c r="W12" s="141"/>
      <c r="X12" s="141" t="s">
        <v>180</v>
      </c>
      <c r="Y12" s="141"/>
      <c r="Z12" s="143" t="s">
        <v>180</v>
      </c>
      <c r="AA12" s="165"/>
      <c r="AB12" s="163" t="s">
        <v>180</v>
      </c>
      <c r="AC12" s="141"/>
      <c r="AD12" s="141" t="s">
        <v>180</v>
      </c>
      <c r="AE12" s="141"/>
      <c r="AF12" s="141" t="s">
        <v>180</v>
      </c>
      <c r="AG12" s="143"/>
      <c r="AH12" s="165" t="s">
        <v>180</v>
      </c>
      <c r="AI12" s="163"/>
      <c r="AJ12" s="141" t="s">
        <v>180</v>
      </c>
      <c r="AK12" s="41">
        <v>126</v>
      </c>
      <c r="AL12" s="47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192</v>
      </c>
      <c r="AM12" s="46">
        <f>SUM(AL12-126)</f>
        <v>66</v>
      </c>
      <c r="AN12" s="8"/>
      <c r="AO12" s="8"/>
    </row>
    <row r="13" spans="1:41" s="11" customFormat="1" ht="15.75" customHeight="1">
      <c r="A13" s="25"/>
      <c r="B13" s="464"/>
      <c r="C13" s="465"/>
      <c r="D13" s="466"/>
      <c r="E13" s="62"/>
      <c r="F13" s="163"/>
      <c r="G13" s="163"/>
      <c r="H13" s="141"/>
      <c r="I13" s="141"/>
      <c r="J13" s="141"/>
      <c r="K13" s="141"/>
      <c r="L13" s="141"/>
      <c r="M13" s="163"/>
      <c r="N13" s="163"/>
      <c r="O13" s="141"/>
      <c r="P13" s="141"/>
      <c r="Q13" s="141"/>
      <c r="R13" s="141"/>
      <c r="S13" s="141"/>
      <c r="T13" s="163"/>
      <c r="U13" s="163"/>
      <c r="V13" s="141"/>
      <c r="W13" s="141"/>
      <c r="X13" s="141"/>
      <c r="Y13" s="141"/>
      <c r="Z13" s="141"/>
      <c r="AA13" s="163"/>
      <c r="AB13" s="163"/>
      <c r="AC13" s="141"/>
      <c r="AD13" s="141"/>
      <c r="AE13" s="141"/>
      <c r="AF13" s="141"/>
      <c r="AG13" s="141"/>
      <c r="AH13" s="163"/>
      <c r="AI13" s="163"/>
      <c r="AJ13" s="141"/>
      <c r="AK13" s="41"/>
      <c r="AL13" s="47"/>
      <c r="AM13" s="46"/>
      <c r="AN13" s="8"/>
      <c r="AO13" s="8"/>
    </row>
    <row r="14" spans="1:39" s="11" customFormat="1" ht="15.75" customHeight="1" thickBot="1">
      <c r="A14" s="25"/>
      <c r="B14" s="461"/>
      <c r="C14" s="462"/>
      <c r="D14" s="463"/>
      <c r="E14" s="10"/>
      <c r="F14" s="164"/>
      <c r="G14" s="164"/>
      <c r="H14" s="18"/>
      <c r="I14" s="18"/>
      <c r="J14" s="18"/>
      <c r="K14" s="18"/>
      <c r="L14" s="18"/>
      <c r="M14" s="164"/>
      <c r="N14" s="164"/>
      <c r="O14" s="18"/>
      <c r="P14" s="18"/>
      <c r="Q14" s="18"/>
      <c r="R14" s="18"/>
      <c r="S14" s="18"/>
      <c r="T14" s="164"/>
      <c r="U14" s="164"/>
      <c r="V14" s="18"/>
      <c r="W14" s="18"/>
      <c r="X14" s="18"/>
      <c r="Y14" s="18"/>
      <c r="Z14" s="18"/>
      <c r="AA14" s="164"/>
      <c r="AB14" s="164"/>
      <c r="AC14" s="18"/>
      <c r="AD14" s="18"/>
      <c r="AE14" s="18"/>
      <c r="AF14" s="18"/>
      <c r="AG14" s="18"/>
      <c r="AH14" s="164"/>
      <c r="AI14" s="164"/>
      <c r="AJ14" s="18"/>
      <c r="AK14" s="41"/>
      <c r="AL14" s="47"/>
      <c r="AM14" s="46"/>
    </row>
    <row r="15" spans="1:39" s="11" customFormat="1" ht="15.75" customHeight="1">
      <c r="A15" s="25"/>
      <c r="B15" s="411" t="s">
        <v>19</v>
      </c>
      <c r="C15" s="412"/>
      <c r="D15" s="413"/>
      <c r="E15" s="10"/>
      <c r="F15" s="64"/>
      <c r="G15" s="64"/>
      <c r="H15" s="19"/>
      <c r="I15" s="19"/>
      <c r="J15" s="19"/>
      <c r="K15" s="19"/>
      <c r="L15" s="19"/>
      <c r="M15" s="64"/>
      <c r="N15" s="64"/>
      <c r="O15" s="19"/>
      <c r="P15" s="19"/>
      <c r="Q15" s="19"/>
      <c r="R15" s="19"/>
      <c r="S15" s="19"/>
      <c r="T15" s="64"/>
      <c r="U15" s="64"/>
      <c r="V15" s="19"/>
      <c r="W15" s="19"/>
      <c r="X15" s="19"/>
      <c r="Y15" s="19"/>
      <c r="Z15" s="19"/>
      <c r="AA15" s="64"/>
      <c r="AB15" s="64"/>
      <c r="AC15" s="19"/>
      <c r="AD15" s="19"/>
      <c r="AE15" s="19"/>
      <c r="AF15" s="19"/>
      <c r="AG15" s="19"/>
      <c r="AH15" s="64"/>
      <c r="AI15" s="64"/>
      <c r="AJ15" s="19"/>
      <c r="AK15" s="41"/>
      <c r="AL15" s="47"/>
      <c r="AM15" s="46"/>
    </row>
    <row r="16" spans="1:39" s="11" customFormat="1" ht="15.75" customHeight="1">
      <c r="A16" s="25"/>
      <c r="B16" s="408" t="s">
        <v>119</v>
      </c>
      <c r="C16" s="409"/>
      <c r="D16" s="410"/>
      <c r="E16" s="10"/>
      <c r="F16" s="64"/>
      <c r="G16" s="64"/>
      <c r="H16" s="19"/>
      <c r="I16" s="19"/>
      <c r="J16" s="19"/>
      <c r="K16" s="19"/>
      <c r="L16" s="19"/>
      <c r="M16" s="64"/>
      <c r="N16" s="64"/>
      <c r="O16" s="19"/>
      <c r="P16" s="19"/>
      <c r="Q16" s="19"/>
      <c r="R16" s="19"/>
      <c r="S16" s="19"/>
      <c r="T16" s="64"/>
      <c r="U16" s="64"/>
      <c r="V16" s="19"/>
      <c r="W16" s="19"/>
      <c r="X16" s="19"/>
      <c r="Y16" s="19"/>
      <c r="Z16" s="19"/>
      <c r="AA16" s="64"/>
      <c r="AB16" s="64"/>
      <c r="AC16" s="19"/>
      <c r="AD16" s="19"/>
      <c r="AE16" s="19"/>
      <c r="AF16" s="19"/>
      <c r="AG16" s="19"/>
      <c r="AH16" s="64"/>
      <c r="AI16" s="64"/>
      <c r="AJ16" s="19"/>
      <c r="AK16" s="41"/>
      <c r="AL16" s="47"/>
      <c r="AM16" s="46"/>
    </row>
    <row r="17" spans="1:39" s="11" customFormat="1" ht="15.75" customHeight="1">
      <c r="A17" s="25"/>
      <c r="B17" s="392" t="s">
        <v>120</v>
      </c>
      <c r="C17" s="393"/>
      <c r="D17" s="394"/>
      <c r="E17" s="10"/>
      <c r="F17" s="64"/>
      <c r="G17" s="64"/>
      <c r="H17" s="19"/>
      <c r="I17" s="19"/>
      <c r="J17" s="19"/>
      <c r="K17" s="19"/>
      <c r="L17" s="19"/>
      <c r="M17" s="64"/>
      <c r="N17" s="64"/>
      <c r="O17" s="19"/>
      <c r="P17" s="19"/>
      <c r="Q17" s="19"/>
      <c r="R17" s="19"/>
      <c r="S17" s="19"/>
      <c r="T17" s="64"/>
      <c r="U17" s="64"/>
      <c r="V17" s="19"/>
      <c r="W17" s="19"/>
      <c r="X17" s="19"/>
      <c r="Y17" s="19"/>
      <c r="Z17" s="19"/>
      <c r="AA17" s="64"/>
      <c r="AB17" s="64"/>
      <c r="AC17" s="19"/>
      <c r="AD17" s="19"/>
      <c r="AE17" s="19"/>
      <c r="AF17" s="19"/>
      <c r="AG17" s="19"/>
      <c r="AH17" s="64"/>
      <c r="AI17" s="64"/>
      <c r="AJ17" s="19"/>
      <c r="AK17" s="41"/>
      <c r="AL17" s="47"/>
      <c r="AM17" s="46"/>
    </row>
    <row r="18" spans="1:39" s="11" customFormat="1" ht="15.75" customHeight="1">
      <c r="A18" s="25"/>
      <c r="B18" s="392" t="s">
        <v>121</v>
      </c>
      <c r="C18" s="393"/>
      <c r="D18" s="394"/>
      <c r="E18" s="10"/>
      <c r="F18" s="64"/>
      <c r="G18" s="64"/>
      <c r="H18" s="19"/>
      <c r="I18" s="19"/>
      <c r="J18" s="19"/>
      <c r="K18" s="19"/>
      <c r="L18" s="19"/>
      <c r="M18" s="64"/>
      <c r="N18" s="64"/>
      <c r="O18" s="19"/>
      <c r="P18" s="19"/>
      <c r="Q18" s="19"/>
      <c r="R18" s="19"/>
      <c r="S18" s="19"/>
      <c r="T18" s="64"/>
      <c r="U18" s="64"/>
      <c r="V18" s="19"/>
      <c r="W18" s="19"/>
      <c r="X18" s="19"/>
      <c r="Y18" s="19"/>
      <c r="Z18" s="19"/>
      <c r="AA18" s="64"/>
      <c r="AB18" s="64"/>
      <c r="AC18" s="19"/>
      <c r="AD18" s="19"/>
      <c r="AE18" s="19"/>
      <c r="AF18" s="19"/>
      <c r="AG18" s="19"/>
      <c r="AH18" s="64"/>
      <c r="AI18" s="64"/>
      <c r="AJ18" s="19"/>
      <c r="AK18" s="41"/>
      <c r="AL18" s="47"/>
      <c r="AM18" s="46"/>
    </row>
    <row r="19" spans="1:39" s="11" customFormat="1" ht="15.75" customHeight="1">
      <c r="A19" s="25"/>
      <c r="B19" s="392" t="s">
        <v>122</v>
      </c>
      <c r="C19" s="393"/>
      <c r="D19" s="394"/>
      <c r="E19" s="10"/>
      <c r="F19" s="64"/>
      <c r="G19" s="64"/>
      <c r="H19" s="19"/>
      <c r="I19" s="19"/>
      <c r="J19" s="19"/>
      <c r="K19" s="19"/>
      <c r="L19" s="19"/>
      <c r="M19" s="64"/>
      <c r="N19" s="64"/>
      <c r="O19" s="19"/>
      <c r="P19" s="19"/>
      <c r="Q19" s="19"/>
      <c r="R19" s="19"/>
      <c r="S19" s="19"/>
      <c r="T19" s="64"/>
      <c r="U19" s="64"/>
      <c r="V19" s="19"/>
      <c r="W19" s="19"/>
      <c r="X19" s="19"/>
      <c r="Y19" s="19"/>
      <c r="Z19" s="19"/>
      <c r="AA19" s="64"/>
      <c r="AB19" s="64"/>
      <c r="AC19" s="19"/>
      <c r="AD19" s="19"/>
      <c r="AE19" s="19"/>
      <c r="AF19" s="19"/>
      <c r="AG19" s="19"/>
      <c r="AH19" s="64"/>
      <c r="AI19" s="64"/>
      <c r="AJ19" s="19"/>
      <c r="AK19" s="41"/>
      <c r="AL19" s="47"/>
      <c r="AM19" s="46"/>
    </row>
    <row r="20" spans="1:39" s="11" customFormat="1" ht="15.75" customHeight="1">
      <c r="A20" s="25"/>
      <c r="B20" s="392" t="s">
        <v>123</v>
      </c>
      <c r="C20" s="393"/>
      <c r="D20" s="394"/>
      <c r="E20" s="10"/>
      <c r="F20" s="64"/>
      <c r="G20" s="64"/>
      <c r="H20" s="19"/>
      <c r="I20" s="19"/>
      <c r="J20" s="19"/>
      <c r="K20" s="19"/>
      <c r="L20" s="19"/>
      <c r="M20" s="64"/>
      <c r="N20" s="64"/>
      <c r="O20" s="19"/>
      <c r="P20" s="19"/>
      <c r="Q20" s="19"/>
      <c r="R20" s="19"/>
      <c r="S20" s="19"/>
      <c r="T20" s="64"/>
      <c r="U20" s="64"/>
      <c r="V20" s="19"/>
      <c r="W20" s="19"/>
      <c r="X20" s="19"/>
      <c r="Y20" s="19"/>
      <c r="Z20" s="19"/>
      <c r="AA20" s="64"/>
      <c r="AB20" s="64"/>
      <c r="AC20" s="19"/>
      <c r="AD20" s="19"/>
      <c r="AE20" s="19"/>
      <c r="AF20" s="19"/>
      <c r="AG20" s="19"/>
      <c r="AH20" s="64"/>
      <c r="AI20" s="64"/>
      <c r="AJ20" s="19"/>
      <c r="AK20" s="41"/>
      <c r="AL20" s="47"/>
      <c r="AM20" s="46"/>
    </row>
    <row r="21" spans="1:39" s="11" customFormat="1" ht="15.75" customHeight="1">
      <c r="A21" s="25"/>
      <c r="B21" s="408" t="s">
        <v>124</v>
      </c>
      <c r="C21" s="409"/>
      <c r="D21" s="410"/>
      <c r="E21" s="10"/>
      <c r="F21" s="64"/>
      <c r="G21" s="64"/>
      <c r="H21" s="19"/>
      <c r="I21" s="19"/>
      <c r="J21" s="19"/>
      <c r="K21" s="19"/>
      <c r="L21" s="19"/>
      <c r="M21" s="64"/>
      <c r="N21" s="64"/>
      <c r="O21" s="19"/>
      <c r="P21" s="19"/>
      <c r="Q21" s="19"/>
      <c r="R21" s="19"/>
      <c r="S21" s="19"/>
      <c r="T21" s="64"/>
      <c r="U21" s="64"/>
      <c r="V21" s="19"/>
      <c r="W21" s="19"/>
      <c r="X21" s="19"/>
      <c r="Y21" s="19"/>
      <c r="Z21" s="19"/>
      <c r="AA21" s="64"/>
      <c r="AB21" s="64"/>
      <c r="AC21" s="19"/>
      <c r="AD21" s="19"/>
      <c r="AE21" s="19"/>
      <c r="AF21" s="19"/>
      <c r="AG21" s="19"/>
      <c r="AH21" s="64"/>
      <c r="AI21" s="64"/>
      <c r="AJ21" s="19"/>
      <c r="AK21" s="41"/>
      <c r="AL21" s="47"/>
      <c r="AM21" s="46"/>
    </row>
    <row r="22" spans="1:41" s="11" customFormat="1" ht="15.75" customHeight="1" thickBot="1">
      <c r="A22" s="29"/>
      <c r="B22" s="389" t="s">
        <v>125</v>
      </c>
      <c r="C22" s="390"/>
      <c r="D22" s="391"/>
      <c r="E22" s="10"/>
      <c r="F22" s="64"/>
      <c r="G22" s="64"/>
      <c r="H22" s="19"/>
      <c r="I22" s="19"/>
      <c r="J22" s="19"/>
      <c r="K22" s="19"/>
      <c r="L22" s="19"/>
      <c r="M22" s="64"/>
      <c r="N22" s="64"/>
      <c r="O22" s="19"/>
      <c r="P22" s="19"/>
      <c r="Q22" s="19"/>
      <c r="R22" s="19"/>
      <c r="S22" s="19"/>
      <c r="T22" s="64"/>
      <c r="U22" s="64"/>
      <c r="V22" s="19"/>
      <c r="W22" s="19"/>
      <c r="X22" s="19"/>
      <c r="Y22" s="19"/>
      <c r="Z22" s="19"/>
      <c r="AA22" s="64"/>
      <c r="AB22" s="64"/>
      <c r="AC22" s="19"/>
      <c r="AD22" s="19"/>
      <c r="AE22" s="19"/>
      <c r="AF22" s="19"/>
      <c r="AG22" s="19"/>
      <c r="AH22" s="64"/>
      <c r="AI22" s="64"/>
      <c r="AJ22" s="19"/>
      <c r="AK22" s="41"/>
      <c r="AL22" s="47"/>
      <c r="AM22" s="46"/>
      <c r="AN22" s="8"/>
      <c r="AO22" s="8"/>
    </row>
    <row r="23" spans="1:4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/>
      <c r="AM23"/>
      <c r="AN23"/>
      <c r="AO23"/>
    </row>
  </sheetData>
  <sheetProtection/>
  <mergeCells count="24">
    <mergeCell ref="B22:D22"/>
    <mergeCell ref="B14:D14"/>
    <mergeCell ref="B13:D13"/>
    <mergeCell ref="B16:D16"/>
    <mergeCell ref="B17:D17"/>
    <mergeCell ref="B18:D18"/>
    <mergeCell ref="AK3:AK4"/>
    <mergeCell ref="E3:E4"/>
    <mergeCell ref="B3:D3"/>
    <mergeCell ref="B20:D20"/>
    <mergeCell ref="B21:D21"/>
    <mergeCell ref="B15:D15"/>
    <mergeCell ref="B10:D10"/>
    <mergeCell ref="Q5:AJ5"/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50"/>
  <sheetViews>
    <sheetView zoomScalePageLayoutView="0" workbookViewId="0" topLeftCell="B151">
      <selection activeCell="K13" sqref="K13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7.8515625" style="5" customWidth="1"/>
    <col min="5" max="5" width="6.421875" style="13" customWidth="1"/>
    <col min="6" max="6" width="3.57421875" style="5" customWidth="1"/>
    <col min="7" max="7" width="4.140625" style="5" customWidth="1"/>
    <col min="8" max="8" width="3.57421875" style="5" customWidth="1"/>
    <col min="9" max="9" width="3.28125" style="5" customWidth="1"/>
    <col min="10" max="10" width="3.57421875" style="5" customWidth="1"/>
    <col min="11" max="11" width="2.8515625" style="5" customWidth="1"/>
    <col min="12" max="12" width="3.140625" style="5" customWidth="1"/>
    <col min="13" max="14" width="2.8515625" style="5" customWidth="1"/>
    <col min="15" max="15" width="3.421875" style="5" customWidth="1"/>
    <col min="16" max="19" width="2.8515625" style="5" customWidth="1"/>
    <col min="20" max="20" width="3.140625" style="5" customWidth="1"/>
    <col min="21" max="21" width="3.7109375" style="5" customWidth="1"/>
    <col min="22" max="22" width="3.140625" style="5" customWidth="1"/>
    <col min="23" max="23" width="2.8515625" style="5" customWidth="1"/>
    <col min="24" max="24" width="3.8515625" style="5" customWidth="1"/>
    <col min="25" max="25" width="3.140625" style="5" customWidth="1"/>
    <col min="26" max="27" width="3.57421875" style="5" customWidth="1"/>
    <col min="28" max="28" width="3.140625" style="5" customWidth="1"/>
    <col min="29" max="29" width="3.00390625" style="5" customWidth="1"/>
    <col min="30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4.0039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1.5" customHeight="1">
      <c r="A1" s="439" t="s">
        <v>213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1"/>
    </row>
    <row r="2" spans="1:39" s="8" customFormat="1" ht="31.5" customHeight="1" thickBot="1">
      <c r="A2" s="442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4"/>
    </row>
    <row r="3" spans="1:39" s="11" customFormat="1" ht="18" customHeight="1">
      <c r="A3" s="185" t="s">
        <v>0</v>
      </c>
      <c r="B3" s="182" t="s">
        <v>1</v>
      </c>
      <c r="C3" s="167" t="s">
        <v>17</v>
      </c>
      <c r="D3" s="28" t="s">
        <v>2</v>
      </c>
      <c r="E3" s="422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>
        <v>31</v>
      </c>
      <c r="AK3" s="480" t="s">
        <v>4</v>
      </c>
      <c r="AL3" s="481" t="s">
        <v>5</v>
      </c>
      <c r="AM3" s="482" t="s">
        <v>6</v>
      </c>
    </row>
    <row r="4" spans="1:41" s="11" customFormat="1" ht="18" customHeight="1">
      <c r="A4" s="186"/>
      <c r="B4" s="183" t="s">
        <v>18</v>
      </c>
      <c r="C4" s="168" t="s">
        <v>16</v>
      </c>
      <c r="D4" s="6" t="s">
        <v>8</v>
      </c>
      <c r="E4" s="423"/>
      <c r="F4" s="7" t="s">
        <v>10</v>
      </c>
      <c r="G4" s="7" t="s">
        <v>11</v>
      </c>
      <c r="H4" s="7" t="s">
        <v>10</v>
      </c>
      <c r="I4" s="7" t="s">
        <v>12</v>
      </c>
      <c r="J4" s="7" t="s">
        <v>9</v>
      </c>
      <c r="K4" s="7" t="s">
        <v>9</v>
      </c>
      <c r="L4" s="7" t="s">
        <v>10</v>
      </c>
      <c r="M4" s="7" t="s">
        <v>10</v>
      </c>
      <c r="N4" s="7" t="s">
        <v>11</v>
      </c>
      <c r="O4" s="7" t="s">
        <v>10</v>
      </c>
      <c r="P4" s="7" t="s">
        <v>12</v>
      </c>
      <c r="Q4" s="7" t="s">
        <v>9</v>
      </c>
      <c r="R4" s="7" t="s">
        <v>9</v>
      </c>
      <c r="S4" s="7" t="s">
        <v>10</v>
      </c>
      <c r="T4" s="7" t="s">
        <v>10</v>
      </c>
      <c r="U4" s="7" t="s">
        <v>11</v>
      </c>
      <c r="V4" s="7" t="s">
        <v>10</v>
      </c>
      <c r="W4" s="7" t="s">
        <v>12</v>
      </c>
      <c r="X4" s="7" t="s">
        <v>9</v>
      </c>
      <c r="Y4" s="7" t="s">
        <v>9</v>
      </c>
      <c r="Z4" s="7" t="s">
        <v>10</v>
      </c>
      <c r="AA4" s="7" t="s">
        <v>10</v>
      </c>
      <c r="AB4" s="7" t="s">
        <v>11</v>
      </c>
      <c r="AC4" s="7" t="s">
        <v>10</v>
      </c>
      <c r="AD4" s="7" t="s">
        <v>12</v>
      </c>
      <c r="AE4" s="7" t="s">
        <v>9</v>
      </c>
      <c r="AF4" s="7" t="s">
        <v>9</v>
      </c>
      <c r="AG4" s="7" t="s">
        <v>10</v>
      </c>
      <c r="AH4" s="7" t="s">
        <v>10</v>
      </c>
      <c r="AI4" s="7" t="s">
        <v>11</v>
      </c>
      <c r="AJ4" s="7" t="s">
        <v>10</v>
      </c>
      <c r="AK4" s="480"/>
      <c r="AL4" s="481"/>
      <c r="AM4" s="482"/>
      <c r="AN4" s="87"/>
      <c r="AO4" s="87"/>
    </row>
    <row r="5" spans="1:41" s="11" customFormat="1" ht="18" customHeight="1">
      <c r="A5" s="262">
        <v>137219</v>
      </c>
      <c r="B5" s="257" t="s">
        <v>69</v>
      </c>
      <c r="C5" s="285" t="s">
        <v>32</v>
      </c>
      <c r="D5" s="264" t="s">
        <v>36</v>
      </c>
      <c r="E5" s="274" t="s">
        <v>13</v>
      </c>
      <c r="F5" s="165" t="s">
        <v>167</v>
      </c>
      <c r="G5" s="308"/>
      <c r="H5" s="433" t="s">
        <v>215</v>
      </c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5"/>
      <c r="AK5" s="41">
        <v>126</v>
      </c>
      <c r="AL5" s="21">
        <f aca="true" t="shared" si="0" ref="AL5:AL12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12</v>
      </c>
      <c r="AM5" s="46">
        <f>SUM(AL5-6)</f>
        <v>6</v>
      </c>
      <c r="AN5" s="87"/>
      <c r="AO5" s="87"/>
    </row>
    <row r="6" spans="1:41" s="11" customFormat="1" ht="18" customHeight="1">
      <c r="A6" s="263" t="s">
        <v>44</v>
      </c>
      <c r="B6" s="257" t="s">
        <v>33</v>
      </c>
      <c r="C6" s="272" t="s">
        <v>34</v>
      </c>
      <c r="D6" s="264" t="s">
        <v>36</v>
      </c>
      <c r="E6" s="274" t="s">
        <v>13</v>
      </c>
      <c r="F6" s="163"/>
      <c r="G6" s="163"/>
      <c r="H6" s="141" t="s">
        <v>12</v>
      </c>
      <c r="I6" s="141" t="s">
        <v>12</v>
      </c>
      <c r="J6" s="141" t="s">
        <v>206</v>
      </c>
      <c r="K6" s="141" t="s">
        <v>12</v>
      </c>
      <c r="L6" s="141" t="s">
        <v>12</v>
      </c>
      <c r="M6" s="163"/>
      <c r="N6" s="163" t="s">
        <v>167</v>
      </c>
      <c r="O6" s="141" t="s">
        <v>12</v>
      </c>
      <c r="P6" s="141" t="s">
        <v>206</v>
      </c>
      <c r="Q6" s="141" t="s">
        <v>12</v>
      </c>
      <c r="R6" s="141" t="s">
        <v>12</v>
      </c>
      <c r="S6" s="141" t="s">
        <v>12</v>
      </c>
      <c r="T6" s="163"/>
      <c r="U6" s="163" t="s">
        <v>167</v>
      </c>
      <c r="V6" s="141" t="s">
        <v>12</v>
      </c>
      <c r="W6" s="141" t="s">
        <v>12</v>
      </c>
      <c r="X6" s="141" t="s">
        <v>12</v>
      </c>
      <c r="Y6" s="141" t="s">
        <v>12</v>
      </c>
      <c r="Z6" s="141" t="s">
        <v>12</v>
      </c>
      <c r="AA6" s="163"/>
      <c r="AB6" s="163"/>
      <c r="AC6" s="141" t="s">
        <v>12</v>
      </c>
      <c r="AD6" s="141" t="s">
        <v>12</v>
      </c>
      <c r="AE6" s="141" t="s">
        <v>206</v>
      </c>
      <c r="AF6" s="141" t="s">
        <v>12</v>
      </c>
      <c r="AG6" s="141" t="s">
        <v>12</v>
      </c>
      <c r="AH6" s="163"/>
      <c r="AI6" s="163"/>
      <c r="AJ6" s="141"/>
      <c r="AK6" s="41">
        <v>126</v>
      </c>
      <c r="AL6" s="21">
        <f t="shared" si="0"/>
        <v>126</v>
      </c>
      <c r="AM6" s="46">
        <f aca="true" t="shared" si="1" ref="AM6:AM23">SUM(AL6-126)</f>
        <v>0</v>
      </c>
      <c r="AN6" s="468"/>
      <c r="AO6" s="468"/>
    </row>
    <row r="7" spans="1:41" s="11" customFormat="1" ht="18" customHeight="1">
      <c r="A7" s="276">
        <v>430048</v>
      </c>
      <c r="B7" s="96" t="s">
        <v>174</v>
      </c>
      <c r="C7" s="119" t="s">
        <v>165</v>
      </c>
      <c r="D7" s="137" t="s">
        <v>36</v>
      </c>
      <c r="E7" s="84" t="s">
        <v>13</v>
      </c>
      <c r="F7" s="357"/>
      <c r="G7" s="357" t="s">
        <v>167</v>
      </c>
      <c r="H7" s="346"/>
      <c r="I7" s="359" t="s">
        <v>206</v>
      </c>
      <c r="J7" s="346"/>
      <c r="K7" s="346" t="s">
        <v>167</v>
      </c>
      <c r="L7" s="346"/>
      <c r="M7" s="357" t="s">
        <v>167</v>
      </c>
      <c r="N7" s="357"/>
      <c r="O7" s="346" t="s">
        <v>167</v>
      </c>
      <c r="P7" s="346"/>
      <c r="Q7" s="346" t="s">
        <v>167</v>
      </c>
      <c r="R7" s="346"/>
      <c r="S7" s="359" t="s">
        <v>206</v>
      </c>
      <c r="T7" s="357"/>
      <c r="U7" s="357" t="s">
        <v>167</v>
      </c>
      <c r="V7" s="346"/>
      <c r="W7" s="346" t="s">
        <v>167</v>
      </c>
      <c r="X7" s="346"/>
      <c r="Y7" s="346" t="s">
        <v>167</v>
      </c>
      <c r="Z7" s="346"/>
      <c r="AA7" s="358" t="s">
        <v>206</v>
      </c>
      <c r="AB7" s="357"/>
      <c r="AC7" s="346" t="s">
        <v>167</v>
      </c>
      <c r="AD7" s="346"/>
      <c r="AE7" s="359" t="s">
        <v>206</v>
      </c>
      <c r="AF7" s="346"/>
      <c r="AG7" s="346" t="s">
        <v>167</v>
      </c>
      <c r="AH7" s="357"/>
      <c r="AI7" s="357" t="s">
        <v>167</v>
      </c>
      <c r="AJ7" s="346"/>
      <c r="AK7" s="41">
        <v>126</v>
      </c>
      <c r="AL7" s="21">
        <f t="shared" si="0"/>
        <v>132</v>
      </c>
      <c r="AM7" s="46">
        <f t="shared" si="1"/>
        <v>6</v>
      </c>
      <c r="AN7" s="468"/>
      <c r="AO7" s="468"/>
    </row>
    <row r="8" spans="1:41" s="11" customFormat="1" ht="18" customHeight="1">
      <c r="A8" s="277">
        <v>431303</v>
      </c>
      <c r="B8" s="247" t="s">
        <v>179</v>
      </c>
      <c r="C8" s="119" t="s">
        <v>161</v>
      </c>
      <c r="D8" s="137" t="s">
        <v>36</v>
      </c>
      <c r="E8" s="84" t="s">
        <v>13</v>
      </c>
      <c r="F8" s="357"/>
      <c r="G8" s="357" t="s">
        <v>167</v>
      </c>
      <c r="H8" s="346"/>
      <c r="I8" s="346" t="s">
        <v>167</v>
      </c>
      <c r="J8" s="346"/>
      <c r="K8" s="359" t="s">
        <v>206</v>
      </c>
      <c r="L8" s="346"/>
      <c r="M8" s="357" t="s">
        <v>167</v>
      </c>
      <c r="N8" s="357"/>
      <c r="O8" s="346" t="s">
        <v>167</v>
      </c>
      <c r="P8" s="346"/>
      <c r="Q8" s="346" t="s">
        <v>167</v>
      </c>
      <c r="R8" s="346"/>
      <c r="S8" s="359" t="s">
        <v>206</v>
      </c>
      <c r="T8" s="357"/>
      <c r="U8" s="357" t="s">
        <v>167</v>
      </c>
      <c r="V8" s="346"/>
      <c r="W8" s="359" t="s">
        <v>206</v>
      </c>
      <c r="X8" s="346"/>
      <c r="Y8" s="346" t="s">
        <v>167</v>
      </c>
      <c r="Z8" s="346"/>
      <c r="AA8" s="357" t="s">
        <v>167</v>
      </c>
      <c r="AB8" s="357"/>
      <c r="AC8" s="346" t="s">
        <v>167</v>
      </c>
      <c r="AD8" s="346"/>
      <c r="AE8" s="346" t="s">
        <v>167</v>
      </c>
      <c r="AF8" s="346"/>
      <c r="AG8" s="346" t="s">
        <v>167</v>
      </c>
      <c r="AH8" s="357"/>
      <c r="AI8" s="358" t="s">
        <v>206</v>
      </c>
      <c r="AJ8" s="346"/>
      <c r="AK8" s="41">
        <v>126</v>
      </c>
      <c r="AL8" s="21">
        <f t="shared" si="0"/>
        <v>132</v>
      </c>
      <c r="AM8" s="46">
        <f t="shared" si="1"/>
        <v>6</v>
      </c>
      <c r="AN8" s="132"/>
      <c r="AO8" s="132"/>
    </row>
    <row r="9" spans="1:41" s="11" customFormat="1" ht="18" customHeight="1">
      <c r="A9" s="277">
        <v>431419</v>
      </c>
      <c r="B9" s="247" t="s">
        <v>172</v>
      </c>
      <c r="C9" s="119" t="s">
        <v>162</v>
      </c>
      <c r="D9" s="137" t="s">
        <v>36</v>
      </c>
      <c r="E9" s="84" t="s">
        <v>13</v>
      </c>
      <c r="F9" s="357"/>
      <c r="G9" s="357" t="s">
        <v>167</v>
      </c>
      <c r="H9" s="346"/>
      <c r="I9" s="359" t="s">
        <v>206</v>
      </c>
      <c r="J9" s="346"/>
      <c r="K9" s="346" t="s">
        <v>167</v>
      </c>
      <c r="L9" s="346"/>
      <c r="M9" s="357" t="s">
        <v>167</v>
      </c>
      <c r="N9" s="357"/>
      <c r="O9" s="359" t="s">
        <v>206</v>
      </c>
      <c r="P9" s="346"/>
      <c r="Q9" s="346" t="s">
        <v>167</v>
      </c>
      <c r="R9" s="346"/>
      <c r="S9" s="346" t="s">
        <v>167</v>
      </c>
      <c r="T9" s="357"/>
      <c r="U9" s="358" t="s">
        <v>206</v>
      </c>
      <c r="V9" s="346"/>
      <c r="W9" s="346" t="s">
        <v>167</v>
      </c>
      <c r="X9" s="346"/>
      <c r="Y9" s="346" t="s">
        <v>167</v>
      </c>
      <c r="Z9" s="346"/>
      <c r="AA9" s="357" t="s">
        <v>167</v>
      </c>
      <c r="AB9" s="357"/>
      <c r="AC9" s="346" t="s">
        <v>167</v>
      </c>
      <c r="AD9" s="346"/>
      <c r="AE9" s="346" t="s">
        <v>167</v>
      </c>
      <c r="AF9" s="346"/>
      <c r="AG9" s="359" t="s">
        <v>206</v>
      </c>
      <c r="AH9" s="357"/>
      <c r="AI9" s="357" t="s">
        <v>167</v>
      </c>
      <c r="AJ9" s="346"/>
      <c r="AK9" s="41">
        <v>126</v>
      </c>
      <c r="AL9" s="21">
        <f t="shared" si="0"/>
        <v>132</v>
      </c>
      <c r="AM9" s="46">
        <f t="shared" si="1"/>
        <v>6</v>
      </c>
      <c r="AN9" s="132"/>
      <c r="AO9" s="132"/>
    </row>
    <row r="10" spans="1:41" s="11" customFormat="1" ht="18" customHeight="1">
      <c r="A10" s="287">
        <v>431451</v>
      </c>
      <c r="B10" s="152" t="s">
        <v>177</v>
      </c>
      <c r="C10" s="89" t="s">
        <v>164</v>
      </c>
      <c r="D10" s="137" t="s">
        <v>36</v>
      </c>
      <c r="E10" s="84" t="s">
        <v>13</v>
      </c>
      <c r="F10" s="357" t="s">
        <v>167</v>
      </c>
      <c r="G10" s="357"/>
      <c r="H10" s="346" t="s">
        <v>167</v>
      </c>
      <c r="I10" s="346"/>
      <c r="J10" s="359" t="s">
        <v>206</v>
      </c>
      <c r="K10" s="346"/>
      <c r="L10" s="346" t="s">
        <v>167</v>
      </c>
      <c r="M10" s="357"/>
      <c r="N10" s="357" t="s">
        <v>167</v>
      </c>
      <c r="O10" s="346"/>
      <c r="P10" s="359" t="s">
        <v>206</v>
      </c>
      <c r="Q10" s="346"/>
      <c r="R10" s="346" t="s">
        <v>167</v>
      </c>
      <c r="S10" s="346"/>
      <c r="T10" s="357" t="s">
        <v>167</v>
      </c>
      <c r="U10" s="357"/>
      <c r="V10" s="346" t="s">
        <v>207</v>
      </c>
      <c r="W10" s="346"/>
      <c r="X10" s="346" t="s">
        <v>167</v>
      </c>
      <c r="Y10" s="346"/>
      <c r="Z10" s="346" t="s">
        <v>167</v>
      </c>
      <c r="AA10" s="357"/>
      <c r="AB10" s="358" t="s">
        <v>206</v>
      </c>
      <c r="AC10" s="346"/>
      <c r="AD10" s="346" t="s">
        <v>167</v>
      </c>
      <c r="AE10" s="346"/>
      <c r="AF10" s="346" t="s">
        <v>167</v>
      </c>
      <c r="AG10" s="346"/>
      <c r="AH10" s="357" t="s">
        <v>167</v>
      </c>
      <c r="AI10" s="357"/>
      <c r="AJ10" s="346" t="s">
        <v>167</v>
      </c>
      <c r="AK10" s="41">
        <v>126</v>
      </c>
      <c r="AL10" s="21">
        <f t="shared" si="0"/>
        <v>144</v>
      </c>
      <c r="AM10" s="46">
        <f t="shared" si="1"/>
        <v>18</v>
      </c>
      <c r="AN10" s="132"/>
      <c r="AO10" s="132"/>
    </row>
    <row r="11" spans="1:43" s="11" customFormat="1" ht="18" customHeight="1">
      <c r="A11" s="278">
        <v>430455</v>
      </c>
      <c r="B11" s="152" t="s">
        <v>175</v>
      </c>
      <c r="C11" s="119" t="s">
        <v>176</v>
      </c>
      <c r="D11" s="137" t="s">
        <v>36</v>
      </c>
      <c r="E11" s="84" t="s">
        <v>13</v>
      </c>
      <c r="F11" s="357" t="s">
        <v>167</v>
      </c>
      <c r="G11" s="357"/>
      <c r="H11" s="346" t="s">
        <v>167</v>
      </c>
      <c r="I11" s="346"/>
      <c r="J11" s="346" t="s">
        <v>167</v>
      </c>
      <c r="K11" s="346"/>
      <c r="L11" s="346" t="s">
        <v>167</v>
      </c>
      <c r="M11" s="357"/>
      <c r="N11" s="357" t="s">
        <v>167</v>
      </c>
      <c r="O11" s="346"/>
      <c r="P11" s="346" t="s">
        <v>167</v>
      </c>
      <c r="Q11" s="346"/>
      <c r="R11" s="359" t="s">
        <v>206</v>
      </c>
      <c r="S11" s="346"/>
      <c r="T11" s="357" t="s">
        <v>167</v>
      </c>
      <c r="U11" s="357"/>
      <c r="V11" s="346" t="s">
        <v>167</v>
      </c>
      <c r="W11" s="346"/>
      <c r="X11" s="359" t="s">
        <v>206</v>
      </c>
      <c r="Y11" s="346"/>
      <c r="Z11" s="346" t="s">
        <v>167</v>
      </c>
      <c r="AA11" s="357"/>
      <c r="AB11" s="357" t="s">
        <v>167</v>
      </c>
      <c r="AC11" s="346"/>
      <c r="AD11" s="346" t="s">
        <v>167</v>
      </c>
      <c r="AE11" s="346"/>
      <c r="AF11" s="346" t="s">
        <v>167</v>
      </c>
      <c r="AG11" s="346"/>
      <c r="AH11" s="358" t="s">
        <v>206</v>
      </c>
      <c r="AI11" s="357"/>
      <c r="AJ11" s="346" t="s">
        <v>167</v>
      </c>
      <c r="AK11" s="41">
        <v>126</v>
      </c>
      <c r="AL11" s="21">
        <f t="shared" si="0"/>
        <v>156</v>
      </c>
      <c r="AM11" s="46">
        <f t="shared" si="1"/>
        <v>30</v>
      </c>
      <c r="AN11" s="132"/>
      <c r="AO11" s="132"/>
      <c r="AQ11" s="11" t="s">
        <v>197</v>
      </c>
    </row>
    <row r="12" spans="1:41" s="11" customFormat="1" ht="18" customHeight="1">
      <c r="A12" s="278">
        <v>431516</v>
      </c>
      <c r="B12" s="152" t="s">
        <v>178</v>
      </c>
      <c r="C12" s="286" t="s">
        <v>163</v>
      </c>
      <c r="D12" s="137" t="s">
        <v>36</v>
      </c>
      <c r="E12" s="84" t="s">
        <v>13</v>
      </c>
      <c r="F12" s="357" t="s">
        <v>167</v>
      </c>
      <c r="G12" s="357"/>
      <c r="H12" s="346" t="s">
        <v>167</v>
      </c>
      <c r="I12" s="346"/>
      <c r="J12" s="346" t="s">
        <v>167</v>
      </c>
      <c r="K12" s="346"/>
      <c r="L12" s="359" t="s">
        <v>206</v>
      </c>
      <c r="M12" s="357"/>
      <c r="N12" s="357" t="s">
        <v>167</v>
      </c>
      <c r="O12" s="346"/>
      <c r="P12" s="346" t="s">
        <v>167</v>
      </c>
      <c r="Q12" s="346"/>
      <c r="R12" s="346" t="s">
        <v>167</v>
      </c>
      <c r="S12" s="346"/>
      <c r="T12" s="358" t="s">
        <v>206</v>
      </c>
      <c r="U12" s="357"/>
      <c r="V12" s="346" t="s">
        <v>167</v>
      </c>
      <c r="W12" s="346"/>
      <c r="X12" s="346" t="s">
        <v>167</v>
      </c>
      <c r="Y12" s="346"/>
      <c r="Z12" s="359" t="s">
        <v>206</v>
      </c>
      <c r="AA12" s="357"/>
      <c r="AB12" s="357" t="s">
        <v>167</v>
      </c>
      <c r="AC12" s="346"/>
      <c r="AD12" s="359" t="s">
        <v>206</v>
      </c>
      <c r="AE12" s="346"/>
      <c r="AF12" s="346" t="s">
        <v>167</v>
      </c>
      <c r="AG12" s="346"/>
      <c r="AH12" s="357" t="s">
        <v>167</v>
      </c>
      <c r="AI12" s="357"/>
      <c r="AJ12" s="359" t="s">
        <v>206</v>
      </c>
      <c r="AK12" s="41">
        <v>126</v>
      </c>
      <c r="AL12" s="21">
        <f t="shared" si="0"/>
        <v>132</v>
      </c>
      <c r="AM12" s="46">
        <f t="shared" si="1"/>
        <v>6</v>
      </c>
      <c r="AN12" s="246"/>
      <c r="AO12" s="246"/>
    </row>
    <row r="13" spans="1:41" s="11" customFormat="1" ht="18" customHeight="1">
      <c r="A13" s="188"/>
      <c r="B13" s="152"/>
      <c r="C13" s="139"/>
      <c r="D13" s="137"/>
      <c r="E13" s="138"/>
      <c r="F13" s="180"/>
      <c r="G13" s="180"/>
      <c r="H13" s="179"/>
      <c r="I13" s="179"/>
      <c r="J13" s="179"/>
      <c r="K13" s="179"/>
      <c r="L13" s="179"/>
      <c r="M13" s="180"/>
      <c r="N13" s="180"/>
      <c r="O13" s="179"/>
      <c r="P13" s="179"/>
      <c r="Q13" s="179"/>
      <c r="R13" s="179"/>
      <c r="S13" s="179"/>
      <c r="T13" s="180"/>
      <c r="U13" s="180"/>
      <c r="V13" s="179"/>
      <c r="W13" s="179"/>
      <c r="X13" s="179"/>
      <c r="Y13" s="179"/>
      <c r="Z13" s="179"/>
      <c r="AA13" s="180"/>
      <c r="AB13" s="180"/>
      <c r="AC13" s="179"/>
      <c r="AD13" s="179"/>
      <c r="AE13" s="179"/>
      <c r="AF13" s="179"/>
      <c r="AG13" s="179"/>
      <c r="AH13" s="180"/>
      <c r="AI13" s="180"/>
      <c r="AJ13" s="179"/>
      <c r="AK13" s="41"/>
      <c r="AL13" s="21"/>
      <c r="AM13" s="46"/>
      <c r="AN13" s="246"/>
      <c r="AO13" s="246"/>
    </row>
    <row r="14" spans="1:41" s="11" customFormat="1" ht="18" customHeight="1">
      <c r="A14" s="188"/>
      <c r="B14" s="152"/>
      <c r="C14" s="139"/>
      <c r="D14" s="137"/>
      <c r="E14" s="138" t="s">
        <v>21</v>
      </c>
      <c r="F14" s="180"/>
      <c r="G14" s="180"/>
      <c r="H14" s="179"/>
      <c r="I14" s="347"/>
      <c r="J14" s="179"/>
      <c r="K14" s="179"/>
      <c r="L14" s="179"/>
      <c r="M14" s="180"/>
      <c r="N14" s="180"/>
      <c r="O14" s="179"/>
      <c r="P14" s="347"/>
      <c r="Q14" s="179"/>
      <c r="R14" s="179"/>
      <c r="S14" s="179"/>
      <c r="T14" s="180"/>
      <c r="U14" s="180"/>
      <c r="V14" s="179"/>
      <c r="W14" s="347"/>
      <c r="X14" s="179"/>
      <c r="Y14" s="179"/>
      <c r="Z14" s="179"/>
      <c r="AA14" s="180"/>
      <c r="AB14" s="180"/>
      <c r="AC14" s="179"/>
      <c r="AD14" s="347"/>
      <c r="AE14" s="179"/>
      <c r="AF14" s="179"/>
      <c r="AG14" s="179"/>
      <c r="AH14" s="180"/>
      <c r="AI14" s="180"/>
      <c r="AJ14" s="179"/>
      <c r="AK14" s="41"/>
      <c r="AL14" s="21"/>
      <c r="AM14" s="46"/>
      <c r="AN14" s="87"/>
      <c r="AO14" s="87"/>
    </row>
    <row r="15" spans="1:41" s="11" customFormat="1" ht="18" customHeight="1">
      <c r="A15" s="262">
        <v>710903</v>
      </c>
      <c r="B15" s="261" t="s">
        <v>66</v>
      </c>
      <c r="C15" s="265" t="s">
        <v>38</v>
      </c>
      <c r="D15" s="264" t="s">
        <v>36</v>
      </c>
      <c r="E15" s="274" t="s">
        <v>13</v>
      </c>
      <c r="F15" s="116"/>
      <c r="G15" s="116" t="s">
        <v>167</v>
      </c>
      <c r="H15" s="141"/>
      <c r="I15" s="115"/>
      <c r="J15" s="115" t="s">
        <v>167</v>
      </c>
      <c r="K15" s="141" t="s">
        <v>167</v>
      </c>
      <c r="L15" s="115"/>
      <c r="M15" s="116" t="s">
        <v>167</v>
      </c>
      <c r="N15" s="163"/>
      <c r="O15" s="115"/>
      <c r="P15" s="115" t="s">
        <v>167</v>
      </c>
      <c r="Q15" s="141"/>
      <c r="R15" s="115"/>
      <c r="S15" s="115" t="s">
        <v>167</v>
      </c>
      <c r="T15" s="163"/>
      <c r="U15" s="94" t="s">
        <v>167</v>
      </c>
      <c r="V15" s="115" t="s">
        <v>167</v>
      </c>
      <c r="W15" s="226"/>
      <c r="X15" s="125"/>
      <c r="Y15" s="115" t="s">
        <v>167</v>
      </c>
      <c r="Z15" s="141"/>
      <c r="AA15" s="116"/>
      <c r="AB15" s="116" t="s">
        <v>167</v>
      </c>
      <c r="AC15" s="141"/>
      <c r="AD15" s="115"/>
      <c r="AE15" s="115" t="s">
        <v>167</v>
      </c>
      <c r="AF15" s="141"/>
      <c r="AG15" s="115"/>
      <c r="AH15" s="116" t="s">
        <v>167</v>
      </c>
      <c r="AI15" s="94" t="s">
        <v>167</v>
      </c>
      <c r="AJ15" s="115"/>
      <c r="AK15" s="41">
        <v>126</v>
      </c>
      <c r="AL15" s="21">
        <f aca="true" t="shared" si="2" ref="AL15:AL23"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156</v>
      </c>
      <c r="AM15" s="46">
        <f t="shared" si="1"/>
        <v>30</v>
      </c>
      <c r="AN15" s="87"/>
      <c r="AO15" s="87"/>
    </row>
    <row r="16" spans="1:41" s="11" customFormat="1" ht="18" customHeight="1">
      <c r="A16" s="262">
        <v>106224</v>
      </c>
      <c r="B16" s="261" t="s">
        <v>67</v>
      </c>
      <c r="C16" s="265" t="s">
        <v>86</v>
      </c>
      <c r="D16" s="264" t="s">
        <v>36</v>
      </c>
      <c r="E16" s="274" t="s">
        <v>13</v>
      </c>
      <c r="F16" s="116"/>
      <c r="G16" s="116" t="s">
        <v>167</v>
      </c>
      <c r="H16" s="141"/>
      <c r="I16" s="115"/>
      <c r="J16" s="115" t="s">
        <v>167</v>
      </c>
      <c r="K16" s="143" t="s">
        <v>166</v>
      </c>
      <c r="L16" s="115"/>
      <c r="M16" s="116" t="s">
        <v>167</v>
      </c>
      <c r="N16" s="163"/>
      <c r="O16" s="115"/>
      <c r="P16" s="115" t="s">
        <v>167</v>
      </c>
      <c r="Q16" s="141"/>
      <c r="R16" s="115" t="s">
        <v>167</v>
      </c>
      <c r="S16" s="115" t="s">
        <v>167</v>
      </c>
      <c r="T16" s="163"/>
      <c r="U16" s="116"/>
      <c r="V16" s="115" t="s">
        <v>167</v>
      </c>
      <c r="W16" s="141"/>
      <c r="X16" s="115"/>
      <c r="Y16" s="115" t="s">
        <v>167</v>
      </c>
      <c r="Z16" s="143" t="s">
        <v>166</v>
      </c>
      <c r="AA16" s="116"/>
      <c r="AB16" s="116" t="s">
        <v>167</v>
      </c>
      <c r="AC16" s="141"/>
      <c r="AD16" s="143" t="s">
        <v>166</v>
      </c>
      <c r="AE16" s="115" t="s">
        <v>167</v>
      </c>
      <c r="AF16" s="141"/>
      <c r="AG16" s="115"/>
      <c r="AH16" s="116" t="s">
        <v>167</v>
      </c>
      <c r="AI16" s="163"/>
      <c r="AJ16" s="115"/>
      <c r="AK16" s="41">
        <v>126</v>
      </c>
      <c r="AL16" s="21">
        <f t="shared" si="2"/>
        <v>150</v>
      </c>
      <c r="AM16" s="46">
        <f t="shared" si="1"/>
        <v>24</v>
      </c>
      <c r="AN16" s="468"/>
      <c r="AO16" s="468"/>
    </row>
    <row r="17" spans="1:41" s="11" customFormat="1" ht="18" customHeight="1">
      <c r="A17" s="262">
        <v>139521</v>
      </c>
      <c r="B17" s="261" t="s">
        <v>68</v>
      </c>
      <c r="C17" s="265" t="s">
        <v>63</v>
      </c>
      <c r="D17" s="264" t="s">
        <v>36</v>
      </c>
      <c r="E17" s="274" t="s">
        <v>13</v>
      </c>
      <c r="F17" s="126"/>
      <c r="G17" s="116" t="s">
        <v>167</v>
      </c>
      <c r="H17" s="141"/>
      <c r="I17" s="115"/>
      <c r="J17" s="115" t="s">
        <v>167</v>
      </c>
      <c r="K17" s="141"/>
      <c r="L17" s="115"/>
      <c r="M17" s="116" t="s">
        <v>167</v>
      </c>
      <c r="N17" s="163"/>
      <c r="O17" s="115"/>
      <c r="P17" s="115" t="s">
        <v>167</v>
      </c>
      <c r="Q17" s="141"/>
      <c r="R17" s="115"/>
      <c r="S17" s="115" t="s">
        <v>167</v>
      </c>
      <c r="T17" s="163"/>
      <c r="U17" s="116"/>
      <c r="V17" s="115" t="s">
        <v>167</v>
      </c>
      <c r="W17" s="141"/>
      <c r="X17" s="115"/>
      <c r="Y17" s="115" t="s">
        <v>167</v>
      </c>
      <c r="Z17" s="141"/>
      <c r="AA17" s="116"/>
      <c r="AB17" s="116" t="s">
        <v>167</v>
      </c>
      <c r="AC17" s="141" t="s">
        <v>167</v>
      </c>
      <c r="AD17" s="115"/>
      <c r="AE17" s="115" t="s">
        <v>167</v>
      </c>
      <c r="AF17" s="141"/>
      <c r="AG17" s="115"/>
      <c r="AH17" s="116" t="s">
        <v>167</v>
      </c>
      <c r="AI17" s="163"/>
      <c r="AJ17" s="115"/>
      <c r="AK17" s="41">
        <v>126</v>
      </c>
      <c r="AL17" s="21">
        <f t="shared" si="2"/>
        <v>132</v>
      </c>
      <c r="AM17" s="46">
        <f t="shared" si="1"/>
        <v>6</v>
      </c>
      <c r="AN17" s="468"/>
      <c r="AO17" s="468"/>
    </row>
    <row r="18" spans="1:41" s="11" customFormat="1" ht="18" customHeight="1">
      <c r="A18" s="262">
        <v>142484</v>
      </c>
      <c r="B18" s="257" t="s">
        <v>65</v>
      </c>
      <c r="C18" s="265" t="s">
        <v>111</v>
      </c>
      <c r="D18" s="264" t="s">
        <v>36</v>
      </c>
      <c r="E18" s="274" t="s">
        <v>13</v>
      </c>
      <c r="F18" s="116"/>
      <c r="G18" s="116" t="s">
        <v>167</v>
      </c>
      <c r="H18" s="143" t="s">
        <v>166</v>
      </c>
      <c r="I18" s="115"/>
      <c r="J18" s="115" t="s">
        <v>167</v>
      </c>
      <c r="K18" s="141"/>
      <c r="L18" s="115" t="s">
        <v>167</v>
      </c>
      <c r="M18" s="116" t="s">
        <v>167</v>
      </c>
      <c r="N18" s="163"/>
      <c r="O18" s="115"/>
      <c r="P18" s="115" t="s">
        <v>167</v>
      </c>
      <c r="Q18" s="141"/>
      <c r="R18" s="115"/>
      <c r="S18" s="115" t="s">
        <v>167</v>
      </c>
      <c r="T18" s="94" t="s">
        <v>167</v>
      </c>
      <c r="U18" s="116"/>
      <c r="V18" s="115" t="s">
        <v>167</v>
      </c>
      <c r="W18" s="90" t="s">
        <v>167</v>
      </c>
      <c r="X18" s="143" t="s">
        <v>166</v>
      </c>
      <c r="Y18" s="115" t="s">
        <v>167</v>
      </c>
      <c r="Z18" s="141"/>
      <c r="AA18" s="116"/>
      <c r="AB18" s="116" t="s">
        <v>167</v>
      </c>
      <c r="AC18" s="141"/>
      <c r="AD18" s="125"/>
      <c r="AE18" s="115" t="s">
        <v>167</v>
      </c>
      <c r="AF18" s="226"/>
      <c r="AG18" s="115"/>
      <c r="AH18" s="116" t="s">
        <v>167</v>
      </c>
      <c r="AI18" s="163"/>
      <c r="AJ18" s="125"/>
      <c r="AK18" s="41">
        <v>126</v>
      </c>
      <c r="AL18" s="21">
        <f t="shared" si="2"/>
        <v>168</v>
      </c>
      <c r="AM18" s="46">
        <f t="shared" si="1"/>
        <v>42</v>
      </c>
      <c r="AN18" s="132"/>
      <c r="AO18" s="132"/>
    </row>
    <row r="19" spans="1:39" s="8" customFormat="1" ht="18" customHeight="1">
      <c r="A19" s="187">
        <v>430560</v>
      </c>
      <c r="B19" s="152" t="s">
        <v>156</v>
      </c>
      <c r="C19" s="89" t="s">
        <v>112</v>
      </c>
      <c r="D19" s="137" t="s">
        <v>36</v>
      </c>
      <c r="E19" s="84" t="s">
        <v>13</v>
      </c>
      <c r="F19" s="116"/>
      <c r="G19" s="116" t="s">
        <v>167</v>
      </c>
      <c r="H19" s="115"/>
      <c r="I19" s="115"/>
      <c r="J19" s="115" t="s">
        <v>167</v>
      </c>
      <c r="K19" s="115"/>
      <c r="L19" s="115"/>
      <c r="M19" s="116" t="s">
        <v>167</v>
      </c>
      <c r="N19" s="116"/>
      <c r="O19" s="115"/>
      <c r="P19" s="115" t="s">
        <v>167</v>
      </c>
      <c r="Q19" s="115"/>
      <c r="R19" s="115"/>
      <c r="S19" s="115" t="s">
        <v>167</v>
      </c>
      <c r="T19" s="116"/>
      <c r="U19" s="116"/>
      <c r="V19" s="115" t="s">
        <v>167</v>
      </c>
      <c r="W19" s="125"/>
      <c r="X19" s="115"/>
      <c r="Y19" s="115" t="s">
        <v>167</v>
      </c>
      <c r="Z19" s="115"/>
      <c r="AA19" s="126"/>
      <c r="AB19" s="116" t="s">
        <v>167</v>
      </c>
      <c r="AC19" s="115"/>
      <c r="AD19" s="115"/>
      <c r="AE19" s="115" t="s">
        <v>167</v>
      </c>
      <c r="AF19" s="115"/>
      <c r="AG19" s="115" t="s">
        <v>167</v>
      </c>
      <c r="AH19" s="116" t="s">
        <v>167</v>
      </c>
      <c r="AI19" s="116"/>
      <c r="AJ19" s="115"/>
      <c r="AK19" s="41">
        <v>126</v>
      </c>
      <c r="AL19" s="21">
        <f t="shared" si="2"/>
        <v>132</v>
      </c>
      <c r="AM19" s="46">
        <f t="shared" si="1"/>
        <v>6</v>
      </c>
    </row>
    <row r="20" spans="1:39" s="8" customFormat="1" ht="18" customHeight="1">
      <c r="A20" s="187">
        <v>430315</v>
      </c>
      <c r="B20" s="152" t="s">
        <v>104</v>
      </c>
      <c r="C20" s="89" t="s">
        <v>115</v>
      </c>
      <c r="D20" s="137" t="s">
        <v>36</v>
      </c>
      <c r="E20" s="84" t="s">
        <v>13</v>
      </c>
      <c r="F20" s="116"/>
      <c r="G20" s="116" t="s">
        <v>167</v>
      </c>
      <c r="H20" s="115"/>
      <c r="I20" s="115"/>
      <c r="J20" s="115" t="s">
        <v>167</v>
      </c>
      <c r="K20" s="115"/>
      <c r="L20" s="115"/>
      <c r="M20" s="116" t="s">
        <v>167</v>
      </c>
      <c r="N20" s="116"/>
      <c r="O20" s="115"/>
      <c r="P20" s="115" t="s">
        <v>167</v>
      </c>
      <c r="Q20" s="143"/>
      <c r="R20" s="115"/>
      <c r="S20" s="115" t="s">
        <v>167</v>
      </c>
      <c r="T20" s="116"/>
      <c r="U20" s="116"/>
      <c r="V20" s="115" t="s">
        <v>167</v>
      </c>
      <c r="W20" s="115"/>
      <c r="X20" s="115"/>
      <c r="Y20" s="115" t="s">
        <v>167</v>
      </c>
      <c r="Z20" s="115" t="s">
        <v>167</v>
      </c>
      <c r="AA20" s="126"/>
      <c r="AB20" s="116" t="s">
        <v>167</v>
      </c>
      <c r="AC20" s="115"/>
      <c r="AD20" s="115"/>
      <c r="AE20" s="115" t="s">
        <v>167</v>
      </c>
      <c r="AF20" s="125"/>
      <c r="AG20" s="115"/>
      <c r="AH20" s="116" t="s">
        <v>167</v>
      </c>
      <c r="AI20" s="116"/>
      <c r="AJ20" s="115" t="s">
        <v>167</v>
      </c>
      <c r="AK20" s="41">
        <v>126</v>
      </c>
      <c r="AL20" s="21">
        <f t="shared" si="2"/>
        <v>144</v>
      </c>
      <c r="AM20" s="46">
        <f t="shared" si="1"/>
        <v>18</v>
      </c>
    </row>
    <row r="21" spans="1:39" s="8" customFormat="1" ht="18" customHeight="1">
      <c r="A21" s="248">
        <v>430706</v>
      </c>
      <c r="B21" s="96" t="s">
        <v>173</v>
      </c>
      <c r="C21" s="89"/>
      <c r="D21" s="137" t="s">
        <v>36</v>
      </c>
      <c r="E21" s="84" t="s">
        <v>13</v>
      </c>
      <c r="F21" s="116"/>
      <c r="G21" s="116" t="s">
        <v>167</v>
      </c>
      <c r="H21" s="115"/>
      <c r="I21" s="115"/>
      <c r="J21" s="115" t="s">
        <v>167</v>
      </c>
      <c r="K21" s="115"/>
      <c r="L21" s="115"/>
      <c r="M21" s="116" t="s">
        <v>167</v>
      </c>
      <c r="N21" s="116"/>
      <c r="O21" s="115" t="s">
        <v>167</v>
      </c>
      <c r="P21" s="115" t="s">
        <v>167</v>
      </c>
      <c r="Q21" s="115"/>
      <c r="R21" s="115"/>
      <c r="S21" s="115" t="s">
        <v>167</v>
      </c>
      <c r="T21" s="116"/>
      <c r="U21" s="116"/>
      <c r="V21" s="115" t="s">
        <v>167</v>
      </c>
      <c r="W21" s="115"/>
      <c r="X21" s="115"/>
      <c r="Y21" s="115" t="s">
        <v>167</v>
      </c>
      <c r="Z21" s="115"/>
      <c r="AA21" s="116"/>
      <c r="AB21" s="116" t="s">
        <v>167</v>
      </c>
      <c r="AC21" s="115"/>
      <c r="AD21" s="115"/>
      <c r="AE21" s="115" t="s">
        <v>167</v>
      </c>
      <c r="AF21" s="115"/>
      <c r="AG21" s="115"/>
      <c r="AH21" s="116" t="s">
        <v>167</v>
      </c>
      <c r="AI21" s="116"/>
      <c r="AJ21" s="115"/>
      <c r="AK21" s="41">
        <v>126</v>
      </c>
      <c r="AL21" s="21">
        <f t="shared" si="2"/>
        <v>132</v>
      </c>
      <c r="AM21" s="46">
        <f t="shared" si="1"/>
        <v>6</v>
      </c>
    </row>
    <row r="22" spans="1:39" s="8" customFormat="1" ht="18" customHeight="1">
      <c r="A22" s="187">
        <v>429767</v>
      </c>
      <c r="B22" s="152" t="s">
        <v>181</v>
      </c>
      <c r="C22" s="89" t="s">
        <v>182</v>
      </c>
      <c r="D22" s="137" t="s">
        <v>36</v>
      </c>
      <c r="E22" s="84" t="s">
        <v>13</v>
      </c>
      <c r="F22" s="116"/>
      <c r="G22" s="116" t="s">
        <v>167</v>
      </c>
      <c r="H22" s="141"/>
      <c r="I22" s="125"/>
      <c r="J22" s="115" t="s">
        <v>167</v>
      </c>
      <c r="K22" s="141"/>
      <c r="L22" s="115"/>
      <c r="M22" s="116" t="s">
        <v>167</v>
      </c>
      <c r="N22" s="163"/>
      <c r="O22" s="115"/>
      <c r="P22" s="115" t="s">
        <v>167</v>
      </c>
      <c r="Q22" s="141"/>
      <c r="R22" s="115"/>
      <c r="S22" s="115" t="s">
        <v>167</v>
      </c>
      <c r="T22" s="163"/>
      <c r="U22" s="116"/>
      <c r="V22" s="115" t="s">
        <v>167</v>
      </c>
      <c r="W22" s="141"/>
      <c r="X22" s="115"/>
      <c r="Y22" s="115" t="s">
        <v>167</v>
      </c>
      <c r="Z22" s="141"/>
      <c r="AA22" s="116"/>
      <c r="AB22" s="116" t="s">
        <v>167</v>
      </c>
      <c r="AC22" s="141"/>
      <c r="AD22" s="115"/>
      <c r="AE22" s="115" t="s">
        <v>167</v>
      </c>
      <c r="AF22" s="141" t="s">
        <v>167</v>
      </c>
      <c r="AG22" s="115"/>
      <c r="AH22" s="116" t="s">
        <v>167</v>
      </c>
      <c r="AI22" s="163"/>
      <c r="AJ22" s="115"/>
      <c r="AK22" s="41">
        <v>126</v>
      </c>
      <c r="AL22" s="21">
        <f t="shared" si="2"/>
        <v>132</v>
      </c>
      <c r="AM22" s="46">
        <f t="shared" si="1"/>
        <v>6</v>
      </c>
    </row>
    <row r="23" spans="1:39" s="8" customFormat="1" ht="18" customHeight="1" thickBot="1">
      <c r="A23" s="187"/>
      <c r="B23" s="152"/>
      <c r="C23" s="89"/>
      <c r="D23" s="137"/>
      <c r="E23" s="184"/>
      <c r="F23" s="360">
        <v>11</v>
      </c>
      <c r="G23" s="361">
        <v>11</v>
      </c>
      <c r="H23" s="360">
        <v>11</v>
      </c>
      <c r="I23" s="360">
        <v>11</v>
      </c>
      <c r="J23" s="360">
        <v>11</v>
      </c>
      <c r="K23" s="360">
        <v>11</v>
      </c>
      <c r="L23" s="360">
        <v>11</v>
      </c>
      <c r="M23" s="360">
        <v>11</v>
      </c>
      <c r="N23" s="360">
        <v>11</v>
      </c>
      <c r="O23" s="360" t="s">
        <v>214</v>
      </c>
      <c r="P23" s="360">
        <v>11</v>
      </c>
      <c r="Q23" s="360">
        <v>11</v>
      </c>
      <c r="R23" s="360">
        <v>11</v>
      </c>
      <c r="S23" s="360" t="s">
        <v>214</v>
      </c>
      <c r="T23" s="360">
        <v>11</v>
      </c>
      <c r="U23" s="360">
        <v>11</v>
      </c>
      <c r="V23" s="360" t="s">
        <v>214</v>
      </c>
      <c r="W23" s="360">
        <v>11</v>
      </c>
      <c r="X23" s="360">
        <v>11</v>
      </c>
      <c r="Y23" s="360" t="s">
        <v>214</v>
      </c>
      <c r="Z23" s="360">
        <v>11</v>
      </c>
      <c r="AA23" s="360">
        <v>11</v>
      </c>
      <c r="AB23" s="360">
        <v>11</v>
      </c>
      <c r="AC23" s="360" t="s">
        <v>214</v>
      </c>
      <c r="AD23" s="360">
        <v>11</v>
      </c>
      <c r="AE23" s="360">
        <v>11</v>
      </c>
      <c r="AF23" s="360" t="s">
        <v>214</v>
      </c>
      <c r="AG23" s="360" t="s">
        <v>214</v>
      </c>
      <c r="AH23" s="360">
        <v>11</v>
      </c>
      <c r="AI23" s="360">
        <v>11</v>
      </c>
      <c r="AJ23" s="363">
        <v>11</v>
      </c>
      <c r="AK23" s="41">
        <v>126</v>
      </c>
      <c r="AL23" s="21">
        <f t="shared" si="2"/>
        <v>0</v>
      </c>
      <c r="AM23" s="46">
        <f t="shared" si="1"/>
        <v>-126</v>
      </c>
    </row>
    <row r="24" spans="1:42" s="8" customFormat="1" ht="18" customHeight="1">
      <c r="A24" s="248"/>
      <c r="B24" s="96"/>
      <c r="C24" s="89"/>
      <c r="D24" s="137"/>
      <c r="E24" s="72"/>
      <c r="F24" s="116"/>
      <c r="G24" s="282"/>
      <c r="H24" s="115"/>
      <c r="I24" s="235"/>
      <c r="J24" s="115"/>
      <c r="K24" s="115"/>
      <c r="L24" s="115"/>
      <c r="M24" s="116"/>
      <c r="N24" s="116"/>
      <c r="O24" s="115"/>
      <c r="P24" s="115"/>
      <c r="Q24" s="115"/>
      <c r="R24" s="115"/>
      <c r="S24" s="115"/>
      <c r="T24" s="116"/>
      <c r="U24" s="116"/>
      <c r="V24" s="115"/>
      <c r="W24" s="115"/>
      <c r="X24" s="115"/>
      <c r="Y24" s="115"/>
      <c r="Z24" s="115"/>
      <c r="AA24" s="116"/>
      <c r="AB24" s="116"/>
      <c r="AC24" s="115"/>
      <c r="AD24" s="115"/>
      <c r="AE24" s="115"/>
      <c r="AF24" s="115"/>
      <c r="AG24" s="115"/>
      <c r="AH24" s="116"/>
      <c r="AI24" s="116"/>
      <c r="AJ24" s="141"/>
      <c r="AK24" s="41"/>
      <c r="AL24" s="21"/>
      <c r="AM24" s="46"/>
      <c r="AP24" s="8" t="s">
        <v>228</v>
      </c>
    </row>
    <row r="25" spans="1:39" s="8" customFormat="1" ht="18" customHeight="1">
      <c r="A25" s="188"/>
      <c r="B25" s="152"/>
      <c r="C25" s="239"/>
      <c r="D25" s="137"/>
      <c r="E25" s="72"/>
      <c r="F25" s="116"/>
      <c r="G25" s="282"/>
      <c r="H25" s="115"/>
      <c r="I25" s="235"/>
      <c r="J25" s="115"/>
      <c r="K25" s="115"/>
      <c r="L25" s="115"/>
      <c r="M25" s="116"/>
      <c r="N25" s="116"/>
      <c r="O25" s="115"/>
      <c r="P25" s="115"/>
      <c r="Q25" s="115"/>
      <c r="R25" s="115"/>
      <c r="S25" s="115"/>
      <c r="T25" s="116"/>
      <c r="U25" s="116"/>
      <c r="V25" s="115"/>
      <c r="W25" s="115"/>
      <c r="X25" s="115"/>
      <c r="Y25" s="115"/>
      <c r="Z25" s="115"/>
      <c r="AA25" s="116"/>
      <c r="AB25" s="116"/>
      <c r="AC25" s="115"/>
      <c r="AD25" s="115"/>
      <c r="AE25" s="115"/>
      <c r="AF25" s="115"/>
      <c r="AG25" s="115"/>
      <c r="AH25" s="116"/>
      <c r="AI25" s="116"/>
      <c r="AJ25" s="141"/>
      <c r="AK25" s="41"/>
      <c r="AL25" s="21"/>
      <c r="AM25" s="46"/>
    </row>
    <row r="26" spans="1:39" s="8" customFormat="1" ht="18" customHeight="1" thickBot="1">
      <c r="A26" s="249"/>
      <c r="B26" s="96"/>
      <c r="C26" s="240"/>
      <c r="D26" s="207"/>
      <c r="E26" s="181"/>
      <c r="F26" s="116"/>
      <c r="G26" s="282"/>
      <c r="H26" s="115"/>
      <c r="I26" s="235"/>
      <c r="J26" s="115"/>
      <c r="K26" s="115"/>
      <c r="L26" s="115"/>
      <c r="M26" s="116"/>
      <c r="N26" s="116"/>
      <c r="O26" s="115"/>
      <c r="P26" s="115"/>
      <c r="Q26" s="115"/>
      <c r="R26" s="115"/>
      <c r="S26" s="115"/>
      <c r="T26" s="116"/>
      <c r="U26" s="116"/>
      <c r="V26" s="115"/>
      <c r="W26" s="115"/>
      <c r="X26" s="115"/>
      <c r="Y26" s="115"/>
      <c r="Z26" s="115"/>
      <c r="AA26" s="116"/>
      <c r="AB26" s="116"/>
      <c r="AC26" s="115"/>
      <c r="AD26" s="115"/>
      <c r="AE26" s="115"/>
      <c r="AF26" s="115"/>
      <c r="AG26" s="115"/>
      <c r="AH26" s="116"/>
      <c r="AI26" s="163"/>
      <c r="AJ26" s="141"/>
      <c r="AK26" s="41"/>
      <c r="AL26" s="21"/>
      <c r="AM26" s="46"/>
    </row>
    <row r="27" spans="1:39" s="8" customFormat="1" ht="18" customHeight="1" thickBot="1">
      <c r="A27" s="241"/>
      <c r="B27" s="242" t="s">
        <v>19</v>
      </c>
      <c r="C27" s="243"/>
      <c r="D27" s="244"/>
      <c r="E27" s="198"/>
      <c r="F27" s="116"/>
      <c r="G27" s="282"/>
      <c r="H27" s="115"/>
      <c r="I27" s="235"/>
      <c r="J27" s="115"/>
      <c r="K27" s="115"/>
      <c r="L27" s="115"/>
      <c r="M27" s="116"/>
      <c r="N27" s="116"/>
      <c r="O27" s="115"/>
      <c r="P27" s="115"/>
      <c r="Q27" s="115"/>
      <c r="R27" s="115"/>
      <c r="S27" s="115"/>
      <c r="T27" s="116"/>
      <c r="U27" s="116"/>
      <c r="V27" s="115"/>
      <c r="W27" s="115"/>
      <c r="X27" s="115"/>
      <c r="Y27" s="115"/>
      <c r="Z27" s="115"/>
      <c r="AA27" s="116"/>
      <c r="AB27" s="116"/>
      <c r="AC27" s="115"/>
      <c r="AD27" s="115"/>
      <c r="AE27" s="115"/>
      <c r="AF27" s="115"/>
      <c r="AG27" s="115"/>
      <c r="AH27" s="116"/>
      <c r="AI27" s="116"/>
      <c r="AJ27" s="141"/>
      <c r="AK27" s="41"/>
      <c r="AL27" s="21"/>
      <c r="AM27" s="46"/>
    </row>
    <row r="28" spans="1:39" s="8" customFormat="1" ht="18" customHeight="1">
      <c r="A28" s="210"/>
      <c r="B28" s="469" t="s">
        <v>28</v>
      </c>
      <c r="C28" s="469"/>
      <c r="D28" s="470"/>
      <c r="E28" s="198"/>
      <c r="F28" s="116"/>
      <c r="G28" s="348"/>
      <c r="H28" s="115"/>
      <c r="I28" s="115"/>
      <c r="J28" s="115"/>
      <c r="K28" s="115"/>
      <c r="L28" s="115"/>
      <c r="M28" s="116"/>
      <c r="N28" s="116"/>
      <c r="O28" s="115"/>
      <c r="P28" s="115"/>
      <c r="Q28" s="115"/>
      <c r="R28" s="115"/>
      <c r="S28" s="115"/>
      <c r="T28" s="116"/>
      <c r="U28" s="116"/>
      <c r="V28" s="115"/>
      <c r="W28" s="115"/>
      <c r="X28" s="115"/>
      <c r="Y28" s="115"/>
      <c r="Z28" s="115"/>
      <c r="AA28" s="116"/>
      <c r="AB28" s="116"/>
      <c r="AC28" s="115"/>
      <c r="AD28" s="115"/>
      <c r="AE28" s="115"/>
      <c r="AF28" s="115"/>
      <c r="AG28" s="115"/>
      <c r="AH28" s="116"/>
      <c r="AI28" s="116"/>
      <c r="AJ28" s="141"/>
      <c r="AK28" s="41"/>
      <c r="AL28" s="21"/>
      <c r="AM28" s="46"/>
    </row>
    <row r="29" spans="1:39" s="8" customFormat="1" ht="18" customHeight="1">
      <c r="A29" s="204"/>
      <c r="B29" s="471" t="s">
        <v>29</v>
      </c>
      <c r="C29" s="471"/>
      <c r="D29" s="472"/>
      <c r="E29" s="198"/>
      <c r="F29" s="116"/>
      <c r="G29" s="348"/>
      <c r="H29" s="115"/>
      <c r="I29" s="115"/>
      <c r="J29" s="115"/>
      <c r="K29" s="115"/>
      <c r="L29" s="115"/>
      <c r="M29" s="116"/>
      <c r="N29" s="116"/>
      <c r="O29" s="115"/>
      <c r="P29" s="115"/>
      <c r="Q29" s="115"/>
      <c r="R29" s="115"/>
      <c r="S29" s="115"/>
      <c r="T29" s="116"/>
      <c r="U29" s="116"/>
      <c r="V29" s="115"/>
      <c r="W29" s="115"/>
      <c r="X29" s="115"/>
      <c r="Y29" s="115"/>
      <c r="Z29" s="115"/>
      <c r="AA29" s="116"/>
      <c r="AB29" s="116"/>
      <c r="AC29" s="115"/>
      <c r="AD29" s="115"/>
      <c r="AE29" s="115"/>
      <c r="AF29" s="115"/>
      <c r="AG29" s="115"/>
      <c r="AH29" s="116"/>
      <c r="AI29" s="116"/>
      <c r="AJ29" s="141"/>
      <c r="AK29" s="41"/>
      <c r="AL29" s="21"/>
      <c r="AM29" s="46"/>
    </row>
    <row r="30" spans="1:39" s="8" customFormat="1" ht="18" customHeight="1">
      <c r="A30" s="204"/>
      <c r="B30" s="471" t="s">
        <v>30</v>
      </c>
      <c r="C30" s="471"/>
      <c r="D30" s="472"/>
      <c r="E30" s="198"/>
      <c r="F30" s="116"/>
      <c r="G30" s="348"/>
      <c r="H30" s="115"/>
      <c r="I30" s="115"/>
      <c r="J30" s="115"/>
      <c r="K30" s="115"/>
      <c r="L30" s="115"/>
      <c r="M30" s="116"/>
      <c r="N30" s="116"/>
      <c r="O30" s="115"/>
      <c r="P30" s="115"/>
      <c r="Q30" s="115"/>
      <c r="R30" s="115"/>
      <c r="S30" s="115"/>
      <c r="T30" s="116"/>
      <c r="U30" s="116"/>
      <c r="V30" s="115"/>
      <c r="W30" s="115"/>
      <c r="X30" s="115"/>
      <c r="Y30" s="115"/>
      <c r="Z30" s="115"/>
      <c r="AA30" s="116"/>
      <c r="AB30" s="116"/>
      <c r="AC30" s="115"/>
      <c r="AD30" s="115"/>
      <c r="AE30" s="115"/>
      <c r="AF30" s="115"/>
      <c r="AG30" s="115"/>
      <c r="AH30" s="116"/>
      <c r="AI30" s="116"/>
      <c r="AJ30" s="141"/>
      <c r="AK30" s="41"/>
      <c r="AL30" s="21"/>
      <c r="AM30" s="46"/>
    </row>
    <row r="31" spans="1:39" s="8" customFormat="1" ht="18" customHeight="1">
      <c r="A31" s="204"/>
      <c r="B31" s="471" t="s">
        <v>31</v>
      </c>
      <c r="C31" s="471"/>
      <c r="D31" s="472"/>
      <c r="E31" s="198"/>
      <c r="F31" s="116"/>
      <c r="G31" s="348"/>
      <c r="H31" s="115"/>
      <c r="I31" s="115"/>
      <c r="J31" s="115"/>
      <c r="K31" s="115"/>
      <c r="L31" s="115"/>
      <c r="M31" s="116"/>
      <c r="N31" s="116"/>
      <c r="O31" s="115"/>
      <c r="P31" s="115"/>
      <c r="Q31" s="115"/>
      <c r="R31" s="115"/>
      <c r="S31" s="115"/>
      <c r="T31" s="116"/>
      <c r="U31" s="116"/>
      <c r="V31" s="115"/>
      <c r="W31" s="115"/>
      <c r="X31" s="115"/>
      <c r="Y31" s="115"/>
      <c r="Z31" s="115"/>
      <c r="AA31" s="116"/>
      <c r="AB31" s="116"/>
      <c r="AC31" s="115"/>
      <c r="AD31" s="115"/>
      <c r="AE31" s="115"/>
      <c r="AF31" s="115"/>
      <c r="AG31" s="115"/>
      <c r="AH31" s="116"/>
      <c r="AI31" s="116"/>
      <c r="AJ31" s="141"/>
      <c r="AK31" s="41"/>
      <c r="AL31" s="21"/>
      <c r="AM31" s="46"/>
    </row>
    <row r="32" spans="1:39" s="8" customFormat="1" ht="18" customHeight="1">
      <c r="A32" s="204"/>
      <c r="B32" s="471" t="s">
        <v>22</v>
      </c>
      <c r="C32" s="471"/>
      <c r="D32" s="472"/>
      <c r="E32" s="206"/>
      <c r="F32" s="163"/>
      <c r="G32" s="349"/>
      <c r="H32" s="141"/>
      <c r="I32" s="141"/>
      <c r="J32" s="141"/>
      <c r="K32" s="141"/>
      <c r="L32" s="141"/>
      <c r="M32" s="163"/>
      <c r="N32" s="163"/>
      <c r="O32" s="141"/>
      <c r="P32" s="141"/>
      <c r="Q32" s="141"/>
      <c r="R32" s="141"/>
      <c r="S32" s="141"/>
      <c r="T32" s="163"/>
      <c r="U32" s="163"/>
      <c r="V32" s="141"/>
      <c r="W32" s="141"/>
      <c r="X32" s="141"/>
      <c r="Y32" s="141"/>
      <c r="Z32" s="141"/>
      <c r="AA32" s="163"/>
      <c r="AB32" s="163"/>
      <c r="AC32" s="141"/>
      <c r="AD32" s="141"/>
      <c r="AE32" s="141"/>
      <c r="AF32" s="141"/>
      <c r="AG32" s="141"/>
      <c r="AH32" s="163"/>
      <c r="AI32" s="163"/>
      <c r="AJ32" s="141"/>
      <c r="AK32" s="41"/>
      <c r="AL32" s="21"/>
      <c r="AM32" s="46"/>
    </row>
    <row r="33" spans="1:39" s="8" customFormat="1" ht="18" customHeight="1">
      <c r="A33" s="204"/>
      <c r="B33" s="471" t="s">
        <v>23</v>
      </c>
      <c r="C33" s="471"/>
      <c r="D33" s="472"/>
      <c r="E33" s="206"/>
      <c r="F33" s="163"/>
      <c r="G33" s="349"/>
      <c r="H33" s="141"/>
      <c r="I33" s="141"/>
      <c r="J33" s="141"/>
      <c r="K33" s="141"/>
      <c r="L33" s="141"/>
      <c r="M33" s="163"/>
      <c r="N33" s="163"/>
      <c r="O33" s="141"/>
      <c r="P33" s="141"/>
      <c r="Q33" s="141"/>
      <c r="R33" s="141"/>
      <c r="S33" s="141"/>
      <c r="T33" s="163"/>
      <c r="U33" s="163"/>
      <c r="V33" s="141"/>
      <c r="W33" s="141"/>
      <c r="X33" s="141"/>
      <c r="Y33" s="141"/>
      <c r="Z33" s="141"/>
      <c r="AA33" s="163"/>
      <c r="AB33" s="163"/>
      <c r="AC33" s="141"/>
      <c r="AD33" s="141"/>
      <c r="AE33" s="141"/>
      <c r="AF33" s="141"/>
      <c r="AG33" s="141"/>
      <c r="AH33" s="163"/>
      <c r="AI33" s="163"/>
      <c r="AJ33" s="141"/>
      <c r="AK33" s="41"/>
      <c r="AL33" s="21"/>
      <c r="AM33" s="46"/>
    </row>
    <row r="34" spans="1:39" s="8" customFormat="1" ht="18" customHeight="1" thickBot="1">
      <c r="A34" s="205"/>
      <c r="B34" s="473" t="s">
        <v>24</v>
      </c>
      <c r="C34" s="473"/>
      <c r="D34" s="474"/>
      <c r="E34" s="206"/>
      <c r="F34" s="163"/>
      <c r="G34" s="349"/>
      <c r="H34" s="141"/>
      <c r="I34" s="141"/>
      <c r="J34" s="141"/>
      <c r="K34" s="141"/>
      <c r="L34" s="141"/>
      <c r="M34" s="163"/>
      <c r="N34" s="163"/>
      <c r="O34" s="141"/>
      <c r="P34" s="141"/>
      <c r="Q34" s="141"/>
      <c r="R34" s="141"/>
      <c r="S34" s="141"/>
      <c r="T34" s="163"/>
      <c r="U34" s="163"/>
      <c r="V34" s="141"/>
      <c r="W34" s="141"/>
      <c r="X34" s="141"/>
      <c r="Y34" s="141"/>
      <c r="Z34" s="141"/>
      <c r="AA34" s="163"/>
      <c r="AB34" s="163"/>
      <c r="AC34" s="141"/>
      <c r="AD34" s="141"/>
      <c r="AE34" s="141"/>
      <c r="AF34" s="141"/>
      <c r="AG34" s="141"/>
      <c r="AH34" s="163"/>
      <c r="AI34" s="163"/>
      <c r="AJ34" s="141"/>
      <c r="AK34" s="41"/>
      <c r="AL34" s="21"/>
      <c r="AM34" s="65" t="s">
        <v>171</v>
      </c>
    </row>
    <row r="35" spans="1:39" s="8" customFormat="1" ht="18" customHeight="1">
      <c r="A35" s="189"/>
      <c r="B35" s="63"/>
      <c r="C35" s="5"/>
      <c r="D35" s="5"/>
      <c r="E35" s="169"/>
      <c r="F35" s="177"/>
      <c r="G35" s="178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3"/>
      <c r="AL35" s="38"/>
      <c r="AM35" s="174"/>
    </row>
    <row r="36" spans="1:39" s="175" customFormat="1" ht="17.25" customHeight="1" thickBot="1">
      <c r="A36" s="170"/>
      <c r="B36" s="171"/>
      <c r="C36" s="35"/>
      <c r="D36" s="36"/>
      <c r="E36" s="37"/>
      <c r="F36" s="172"/>
      <c r="G36" s="172"/>
      <c r="H36" s="169"/>
      <c r="I36" s="172"/>
      <c r="J36" s="172"/>
      <c r="K36" s="169"/>
      <c r="L36" s="172"/>
      <c r="M36" s="172"/>
      <c r="N36" s="169"/>
      <c r="O36" s="172"/>
      <c r="P36" s="172"/>
      <c r="Q36" s="169"/>
      <c r="R36" s="172"/>
      <c r="S36" s="172"/>
      <c r="T36" s="169"/>
      <c r="U36" s="172"/>
      <c r="V36" s="172"/>
      <c r="W36" s="169"/>
      <c r="X36" s="172"/>
      <c r="Y36" s="172"/>
      <c r="Z36" s="169"/>
      <c r="AA36" s="172"/>
      <c r="AB36" s="172"/>
      <c r="AC36" s="169"/>
      <c r="AD36" s="172"/>
      <c r="AE36" s="172"/>
      <c r="AF36" s="169"/>
      <c r="AG36" s="172"/>
      <c r="AH36" s="172"/>
      <c r="AI36" s="169"/>
      <c r="AJ36" s="172"/>
      <c r="AK36" s="173"/>
      <c r="AL36" s="38"/>
      <c r="AM36" s="174"/>
    </row>
    <row r="37" spans="1:39" s="8" customFormat="1" ht="28.5" customHeight="1">
      <c r="A37" s="439" t="s">
        <v>213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440"/>
      <c r="AH37" s="440"/>
      <c r="AI37" s="440"/>
      <c r="AJ37" s="440"/>
      <c r="AK37" s="440"/>
      <c r="AL37" s="440"/>
      <c r="AM37" s="441"/>
    </row>
    <row r="38" spans="1:39" s="8" customFormat="1" ht="35.25" customHeight="1" thickBot="1">
      <c r="A38" s="442"/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4"/>
    </row>
    <row r="39" spans="1:39" s="11" customFormat="1" ht="18" customHeight="1">
      <c r="A39" s="27" t="s">
        <v>0</v>
      </c>
      <c r="B39" s="130" t="s">
        <v>1</v>
      </c>
      <c r="C39" s="130" t="s">
        <v>17</v>
      </c>
      <c r="D39" s="28" t="s">
        <v>2</v>
      </c>
      <c r="E39" s="422" t="s">
        <v>3</v>
      </c>
      <c r="F39" s="23">
        <v>1</v>
      </c>
      <c r="G39" s="23">
        <v>2</v>
      </c>
      <c r="H39" s="23">
        <v>3</v>
      </c>
      <c r="I39" s="23">
        <v>4</v>
      </c>
      <c r="J39" s="23">
        <v>5</v>
      </c>
      <c r="K39" s="23">
        <v>6</v>
      </c>
      <c r="L39" s="23">
        <v>7</v>
      </c>
      <c r="M39" s="23">
        <v>8</v>
      </c>
      <c r="N39" s="23">
        <v>9</v>
      </c>
      <c r="O39" s="23">
        <v>10</v>
      </c>
      <c r="P39" s="23">
        <v>11</v>
      </c>
      <c r="Q39" s="23">
        <v>12</v>
      </c>
      <c r="R39" s="23">
        <v>13</v>
      </c>
      <c r="S39" s="23">
        <v>14</v>
      </c>
      <c r="T39" s="23">
        <v>15</v>
      </c>
      <c r="U39" s="23">
        <v>16</v>
      </c>
      <c r="V39" s="23">
        <v>17</v>
      </c>
      <c r="W39" s="23">
        <v>18</v>
      </c>
      <c r="X39" s="23">
        <v>19</v>
      </c>
      <c r="Y39" s="23">
        <v>20</v>
      </c>
      <c r="Z39" s="23">
        <v>21</v>
      </c>
      <c r="AA39" s="23">
        <v>22</v>
      </c>
      <c r="AB39" s="23">
        <v>23</v>
      </c>
      <c r="AC39" s="23">
        <v>24</v>
      </c>
      <c r="AD39" s="23">
        <v>25</v>
      </c>
      <c r="AE39" s="23">
        <v>26</v>
      </c>
      <c r="AF39" s="23">
        <v>27</v>
      </c>
      <c r="AG39" s="23">
        <v>28</v>
      </c>
      <c r="AH39" s="23">
        <v>29</v>
      </c>
      <c r="AI39" s="23">
        <v>30</v>
      </c>
      <c r="AJ39" s="23">
        <v>31</v>
      </c>
      <c r="AK39" s="475" t="s">
        <v>4</v>
      </c>
      <c r="AL39" s="476" t="s">
        <v>5</v>
      </c>
      <c r="AM39" s="478" t="s">
        <v>6</v>
      </c>
    </row>
    <row r="40" spans="1:41" s="11" customFormat="1" ht="18" customHeight="1" thickBot="1">
      <c r="A40" s="26"/>
      <c r="B40" s="131" t="s">
        <v>18</v>
      </c>
      <c r="C40" s="131" t="s">
        <v>16</v>
      </c>
      <c r="D40" s="6" t="s">
        <v>8</v>
      </c>
      <c r="E40" s="423"/>
      <c r="F40" s="7" t="s">
        <v>10</v>
      </c>
      <c r="G40" s="7" t="s">
        <v>11</v>
      </c>
      <c r="H40" s="7" t="s">
        <v>10</v>
      </c>
      <c r="I40" s="7" t="s">
        <v>12</v>
      </c>
      <c r="J40" s="7" t="s">
        <v>9</v>
      </c>
      <c r="K40" s="7" t="s">
        <v>9</v>
      </c>
      <c r="L40" s="7" t="s">
        <v>10</v>
      </c>
      <c r="M40" s="7" t="s">
        <v>10</v>
      </c>
      <c r="N40" s="7" t="s">
        <v>11</v>
      </c>
      <c r="O40" s="7" t="s">
        <v>10</v>
      </c>
      <c r="P40" s="7" t="s">
        <v>12</v>
      </c>
      <c r="Q40" s="7" t="s">
        <v>9</v>
      </c>
      <c r="R40" s="7" t="s">
        <v>9</v>
      </c>
      <c r="S40" s="7" t="s">
        <v>10</v>
      </c>
      <c r="T40" s="7" t="s">
        <v>10</v>
      </c>
      <c r="U40" s="7" t="s">
        <v>11</v>
      </c>
      <c r="V40" s="7" t="s">
        <v>10</v>
      </c>
      <c r="W40" s="7" t="s">
        <v>12</v>
      </c>
      <c r="X40" s="7" t="s">
        <v>9</v>
      </c>
      <c r="Y40" s="7" t="s">
        <v>9</v>
      </c>
      <c r="Z40" s="7" t="s">
        <v>10</v>
      </c>
      <c r="AA40" s="7" t="s">
        <v>10</v>
      </c>
      <c r="AB40" s="7" t="s">
        <v>11</v>
      </c>
      <c r="AC40" s="7" t="s">
        <v>10</v>
      </c>
      <c r="AD40" s="7" t="s">
        <v>12</v>
      </c>
      <c r="AE40" s="7" t="s">
        <v>9</v>
      </c>
      <c r="AF40" s="7" t="s">
        <v>9</v>
      </c>
      <c r="AG40" s="7" t="s">
        <v>10</v>
      </c>
      <c r="AH40" s="7" t="s">
        <v>10</v>
      </c>
      <c r="AI40" s="7" t="s">
        <v>11</v>
      </c>
      <c r="AJ40" s="7" t="s">
        <v>10</v>
      </c>
      <c r="AK40" s="384"/>
      <c r="AL40" s="477"/>
      <c r="AM40" s="479"/>
      <c r="AN40" s="88"/>
      <c r="AO40" s="88"/>
    </row>
    <row r="41" spans="1:41" s="11" customFormat="1" ht="18" customHeight="1">
      <c r="A41" s="262">
        <v>137219</v>
      </c>
      <c r="B41" s="257" t="s">
        <v>69</v>
      </c>
      <c r="C41" s="285" t="s">
        <v>32</v>
      </c>
      <c r="D41" s="264" t="s">
        <v>36</v>
      </c>
      <c r="E41" s="274" t="s">
        <v>13</v>
      </c>
      <c r="F41" s="165" t="s">
        <v>167</v>
      </c>
      <c r="G41" s="308"/>
      <c r="H41" s="433" t="s">
        <v>215</v>
      </c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5"/>
      <c r="AK41" s="41">
        <v>126</v>
      </c>
      <c r="AL41" s="21">
        <f aca="true" t="shared" si="3" ref="AL41:AL48">COUNTIF(D41:AK41,"T")*6+COUNTIF(D41:AK41,"P")*12+COUNTIF(D41:AK41,"M")*6+COUNTIF(D41:AK41,"I")*6+COUNTIF(D41:AK41,"N")*12+COUNTIF(D41:AK41,"TI")*11+COUNTIF(D41:AK41,"MT")*12+COUNTIF(D41:AK41,"MN")*18+COUNTIF(D41:AK41,"PI")*17+COUNTIF(D41:AK41,"TN")*18+COUNTIF(D41:AK41,"NB")*6+COUNTIF(D41:AK41,"AF")*6</f>
        <v>12</v>
      </c>
      <c r="AM41" s="296">
        <f>SUM(AL41-126)</f>
        <v>-114</v>
      </c>
      <c r="AN41" s="87"/>
      <c r="AO41" s="87"/>
    </row>
    <row r="42" spans="1:41" s="11" customFormat="1" ht="18" customHeight="1">
      <c r="A42" s="263" t="s">
        <v>44</v>
      </c>
      <c r="B42" s="257" t="s">
        <v>33</v>
      </c>
      <c r="C42" s="272" t="s">
        <v>34</v>
      </c>
      <c r="D42" s="264" t="s">
        <v>36</v>
      </c>
      <c r="E42" s="274" t="s">
        <v>13</v>
      </c>
      <c r="F42" s="163"/>
      <c r="G42" s="163"/>
      <c r="H42" s="141" t="s">
        <v>12</v>
      </c>
      <c r="I42" s="141" t="s">
        <v>12</v>
      </c>
      <c r="J42" s="141" t="s">
        <v>206</v>
      </c>
      <c r="K42" s="141" t="s">
        <v>12</v>
      </c>
      <c r="L42" s="141" t="s">
        <v>12</v>
      </c>
      <c r="M42" s="163"/>
      <c r="N42" s="163" t="s">
        <v>167</v>
      </c>
      <c r="O42" s="141" t="s">
        <v>12</v>
      </c>
      <c r="P42" s="141" t="s">
        <v>206</v>
      </c>
      <c r="Q42" s="141" t="s">
        <v>12</v>
      </c>
      <c r="R42" s="141" t="s">
        <v>12</v>
      </c>
      <c r="S42" s="141" t="s">
        <v>12</v>
      </c>
      <c r="T42" s="163"/>
      <c r="U42" s="163" t="s">
        <v>167</v>
      </c>
      <c r="V42" s="141" t="s">
        <v>12</v>
      </c>
      <c r="W42" s="141" t="s">
        <v>12</v>
      </c>
      <c r="X42" s="141" t="s">
        <v>12</v>
      </c>
      <c r="Y42" s="141" t="s">
        <v>12</v>
      </c>
      <c r="Z42" s="141" t="s">
        <v>12</v>
      </c>
      <c r="AA42" s="163"/>
      <c r="AB42" s="163"/>
      <c r="AC42" s="141" t="s">
        <v>12</v>
      </c>
      <c r="AD42" s="141" t="s">
        <v>12</v>
      </c>
      <c r="AE42" s="141" t="s">
        <v>206</v>
      </c>
      <c r="AF42" s="141" t="s">
        <v>12</v>
      </c>
      <c r="AG42" s="141" t="s">
        <v>12</v>
      </c>
      <c r="AH42" s="163"/>
      <c r="AI42" s="163"/>
      <c r="AJ42" s="141"/>
      <c r="AK42" s="41">
        <v>126</v>
      </c>
      <c r="AL42" s="21">
        <f t="shared" si="3"/>
        <v>126</v>
      </c>
      <c r="AM42" s="296">
        <f aca="true" t="shared" si="4" ref="AM42:AM59">SUM(AL42-126)</f>
        <v>0</v>
      </c>
      <c r="AN42" s="468"/>
      <c r="AO42" s="468"/>
    </row>
    <row r="43" spans="1:41" s="11" customFormat="1" ht="18" customHeight="1">
      <c r="A43" s="276">
        <v>430048</v>
      </c>
      <c r="B43" s="96" t="s">
        <v>174</v>
      </c>
      <c r="C43" s="119" t="s">
        <v>165</v>
      </c>
      <c r="D43" s="137" t="s">
        <v>36</v>
      </c>
      <c r="E43" s="84" t="s">
        <v>13</v>
      </c>
      <c r="F43" s="357"/>
      <c r="G43" s="357" t="s">
        <v>167</v>
      </c>
      <c r="H43" s="346"/>
      <c r="I43" s="359" t="s">
        <v>206</v>
      </c>
      <c r="J43" s="346"/>
      <c r="K43" s="346" t="s">
        <v>167</v>
      </c>
      <c r="L43" s="346"/>
      <c r="M43" s="357" t="s">
        <v>167</v>
      </c>
      <c r="N43" s="357"/>
      <c r="O43" s="346" t="s">
        <v>167</v>
      </c>
      <c r="P43" s="346"/>
      <c r="Q43" s="346" t="s">
        <v>167</v>
      </c>
      <c r="R43" s="346"/>
      <c r="S43" s="359" t="s">
        <v>206</v>
      </c>
      <c r="T43" s="357"/>
      <c r="U43" s="357" t="s">
        <v>167</v>
      </c>
      <c r="V43" s="346"/>
      <c r="W43" s="346" t="s">
        <v>167</v>
      </c>
      <c r="X43" s="346"/>
      <c r="Y43" s="346" t="s">
        <v>167</v>
      </c>
      <c r="Z43" s="346"/>
      <c r="AA43" s="358" t="s">
        <v>206</v>
      </c>
      <c r="AB43" s="357"/>
      <c r="AC43" s="346" t="s">
        <v>167</v>
      </c>
      <c r="AD43" s="346"/>
      <c r="AE43" s="359" t="s">
        <v>206</v>
      </c>
      <c r="AF43" s="346"/>
      <c r="AG43" s="346" t="s">
        <v>167</v>
      </c>
      <c r="AH43" s="357"/>
      <c r="AI43" s="357" t="s">
        <v>167</v>
      </c>
      <c r="AJ43" s="346"/>
      <c r="AK43" s="41">
        <v>126</v>
      </c>
      <c r="AL43" s="21">
        <f t="shared" si="3"/>
        <v>132</v>
      </c>
      <c r="AM43" s="296">
        <f t="shared" si="4"/>
        <v>6</v>
      </c>
      <c r="AN43" s="468"/>
      <c r="AO43" s="468"/>
    </row>
    <row r="44" spans="1:41" s="11" customFormat="1" ht="18" customHeight="1">
      <c r="A44" s="277">
        <v>431303</v>
      </c>
      <c r="B44" s="247" t="s">
        <v>179</v>
      </c>
      <c r="C44" s="119" t="s">
        <v>161</v>
      </c>
      <c r="D44" s="137" t="s">
        <v>36</v>
      </c>
      <c r="E44" s="84" t="s">
        <v>13</v>
      </c>
      <c r="F44" s="357"/>
      <c r="G44" s="357" t="s">
        <v>167</v>
      </c>
      <c r="H44" s="346"/>
      <c r="I44" s="346" t="s">
        <v>167</v>
      </c>
      <c r="J44" s="346"/>
      <c r="K44" s="359" t="s">
        <v>206</v>
      </c>
      <c r="L44" s="346"/>
      <c r="M44" s="357" t="s">
        <v>167</v>
      </c>
      <c r="N44" s="357"/>
      <c r="O44" s="346" t="s">
        <v>167</v>
      </c>
      <c r="P44" s="346"/>
      <c r="Q44" s="346" t="s">
        <v>167</v>
      </c>
      <c r="R44" s="346"/>
      <c r="S44" s="359" t="s">
        <v>206</v>
      </c>
      <c r="T44" s="357"/>
      <c r="U44" s="357" t="s">
        <v>167</v>
      </c>
      <c r="V44" s="346"/>
      <c r="W44" s="359" t="s">
        <v>206</v>
      </c>
      <c r="X44" s="346"/>
      <c r="Y44" s="346" t="s">
        <v>167</v>
      </c>
      <c r="Z44" s="346"/>
      <c r="AA44" s="357" t="s">
        <v>167</v>
      </c>
      <c r="AB44" s="357"/>
      <c r="AC44" s="346" t="s">
        <v>167</v>
      </c>
      <c r="AD44" s="346"/>
      <c r="AE44" s="346" t="s">
        <v>167</v>
      </c>
      <c r="AF44" s="346"/>
      <c r="AG44" s="346" t="s">
        <v>167</v>
      </c>
      <c r="AH44" s="357"/>
      <c r="AI44" s="358" t="s">
        <v>206</v>
      </c>
      <c r="AJ44" s="346"/>
      <c r="AK44" s="41">
        <v>126</v>
      </c>
      <c r="AL44" s="21">
        <f t="shared" si="3"/>
        <v>132</v>
      </c>
      <c r="AM44" s="296">
        <f t="shared" si="4"/>
        <v>6</v>
      </c>
      <c r="AN44" s="468"/>
      <c r="AO44" s="468"/>
    </row>
    <row r="45" spans="1:41" s="11" customFormat="1" ht="18" customHeight="1">
      <c r="A45" s="277">
        <v>431419</v>
      </c>
      <c r="B45" s="247" t="s">
        <v>172</v>
      </c>
      <c r="C45" s="119" t="s">
        <v>162</v>
      </c>
      <c r="D45" s="137" t="s">
        <v>36</v>
      </c>
      <c r="E45" s="84" t="s">
        <v>13</v>
      </c>
      <c r="F45" s="357"/>
      <c r="G45" s="357" t="s">
        <v>167</v>
      </c>
      <c r="H45" s="346"/>
      <c r="I45" s="359" t="s">
        <v>206</v>
      </c>
      <c r="J45" s="346"/>
      <c r="K45" s="346" t="s">
        <v>167</v>
      </c>
      <c r="L45" s="346"/>
      <c r="M45" s="357" t="s">
        <v>167</v>
      </c>
      <c r="N45" s="357"/>
      <c r="O45" s="359" t="s">
        <v>206</v>
      </c>
      <c r="P45" s="346"/>
      <c r="Q45" s="346" t="s">
        <v>167</v>
      </c>
      <c r="R45" s="346"/>
      <c r="S45" s="346" t="s">
        <v>167</v>
      </c>
      <c r="T45" s="357"/>
      <c r="U45" s="358" t="s">
        <v>206</v>
      </c>
      <c r="V45" s="346"/>
      <c r="W45" s="346" t="s">
        <v>167</v>
      </c>
      <c r="X45" s="346"/>
      <c r="Y45" s="346" t="s">
        <v>167</v>
      </c>
      <c r="Z45" s="346"/>
      <c r="AA45" s="357" t="s">
        <v>167</v>
      </c>
      <c r="AB45" s="357"/>
      <c r="AC45" s="346" t="s">
        <v>167</v>
      </c>
      <c r="AD45" s="346"/>
      <c r="AE45" s="346" t="s">
        <v>167</v>
      </c>
      <c r="AF45" s="346"/>
      <c r="AG45" s="359" t="s">
        <v>206</v>
      </c>
      <c r="AH45" s="357"/>
      <c r="AI45" s="357" t="s">
        <v>167</v>
      </c>
      <c r="AJ45" s="346"/>
      <c r="AK45" s="41">
        <v>126</v>
      </c>
      <c r="AL45" s="21">
        <f t="shared" si="3"/>
        <v>132</v>
      </c>
      <c r="AM45" s="296">
        <f t="shared" si="4"/>
        <v>6</v>
      </c>
      <c r="AN45" s="468"/>
      <c r="AO45" s="468"/>
    </row>
    <row r="46" spans="1:41" s="11" customFormat="1" ht="18" customHeight="1">
      <c r="A46" s="287">
        <v>431451</v>
      </c>
      <c r="B46" s="152" t="s">
        <v>177</v>
      </c>
      <c r="C46" s="89" t="s">
        <v>164</v>
      </c>
      <c r="D46" s="137" t="s">
        <v>36</v>
      </c>
      <c r="E46" s="84" t="s">
        <v>13</v>
      </c>
      <c r="F46" s="357" t="s">
        <v>167</v>
      </c>
      <c r="G46" s="357"/>
      <c r="H46" s="346" t="s">
        <v>167</v>
      </c>
      <c r="I46" s="346"/>
      <c r="J46" s="359" t="s">
        <v>206</v>
      </c>
      <c r="K46" s="346"/>
      <c r="L46" s="346" t="s">
        <v>167</v>
      </c>
      <c r="M46" s="357"/>
      <c r="N46" s="357" t="s">
        <v>167</v>
      </c>
      <c r="O46" s="346"/>
      <c r="P46" s="359" t="s">
        <v>206</v>
      </c>
      <c r="Q46" s="346"/>
      <c r="R46" s="346" t="s">
        <v>167</v>
      </c>
      <c r="S46" s="346"/>
      <c r="T46" s="357" t="s">
        <v>167</v>
      </c>
      <c r="U46" s="357"/>
      <c r="V46" s="346" t="s">
        <v>207</v>
      </c>
      <c r="W46" s="346"/>
      <c r="X46" s="346" t="s">
        <v>167</v>
      </c>
      <c r="Y46" s="346"/>
      <c r="Z46" s="346" t="s">
        <v>167</v>
      </c>
      <c r="AA46" s="357"/>
      <c r="AB46" s="358" t="s">
        <v>206</v>
      </c>
      <c r="AC46" s="346"/>
      <c r="AD46" s="346" t="s">
        <v>167</v>
      </c>
      <c r="AE46" s="346"/>
      <c r="AF46" s="346" t="s">
        <v>167</v>
      </c>
      <c r="AG46" s="346"/>
      <c r="AH46" s="357" t="s">
        <v>167</v>
      </c>
      <c r="AI46" s="357"/>
      <c r="AJ46" s="346" t="s">
        <v>167</v>
      </c>
      <c r="AK46" s="41">
        <v>126</v>
      </c>
      <c r="AL46" s="21">
        <f t="shared" si="3"/>
        <v>144</v>
      </c>
      <c r="AM46" s="296">
        <f t="shared" si="4"/>
        <v>18</v>
      </c>
      <c r="AN46" s="132"/>
      <c r="AO46" s="132"/>
    </row>
    <row r="47" spans="1:41" s="11" customFormat="1" ht="18" customHeight="1">
      <c r="A47" s="278">
        <v>430455</v>
      </c>
      <c r="B47" s="152" t="s">
        <v>175</v>
      </c>
      <c r="C47" s="119" t="s">
        <v>176</v>
      </c>
      <c r="D47" s="137" t="s">
        <v>36</v>
      </c>
      <c r="E47" s="84" t="s">
        <v>13</v>
      </c>
      <c r="F47" s="357" t="s">
        <v>167</v>
      </c>
      <c r="G47" s="357"/>
      <c r="H47" s="346" t="s">
        <v>167</v>
      </c>
      <c r="I47" s="346"/>
      <c r="J47" s="346" t="s">
        <v>167</v>
      </c>
      <c r="K47" s="346"/>
      <c r="L47" s="346" t="s">
        <v>167</v>
      </c>
      <c r="M47" s="357"/>
      <c r="N47" s="357" t="s">
        <v>167</v>
      </c>
      <c r="O47" s="346"/>
      <c r="P47" s="346" t="s">
        <v>167</v>
      </c>
      <c r="Q47" s="346"/>
      <c r="R47" s="359" t="s">
        <v>206</v>
      </c>
      <c r="S47" s="346"/>
      <c r="T47" s="357" t="s">
        <v>167</v>
      </c>
      <c r="U47" s="357"/>
      <c r="V47" s="346" t="s">
        <v>167</v>
      </c>
      <c r="W47" s="346"/>
      <c r="X47" s="359" t="s">
        <v>206</v>
      </c>
      <c r="Y47" s="346"/>
      <c r="Z47" s="346" t="s">
        <v>167</v>
      </c>
      <c r="AA47" s="357"/>
      <c r="AB47" s="357" t="s">
        <v>167</v>
      </c>
      <c r="AC47" s="346"/>
      <c r="AD47" s="346" t="s">
        <v>167</v>
      </c>
      <c r="AE47" s="346"/>
      <c r="AF47" s="346" t="s">
        <v>167</v>
      </c>
      <c r="AG47" s="346"/>
      <c r="AH47" s="358" t="s">
        <v>206</v>
      </c>
      <c r="AI47" s="357"/>
      <c r="AJ47" s="346" t="s">
        <v>167</v>
      </c>
      <c r="AK47" s="41">
        <v>126</v>
      </c>
      <c r="AL47" s="21">
        <f t="shared" si="3"/>
        <v>156</v>
      </c>
      <c r="AM47" s="296">
        <f t="shared" si="4"/>
        <v>30</v>
      </c>
      <c r="AN47" s="132"/>
      <c r="AO47" s="132"/>
    </row>
    <row r="48" spans="1:41" s="11" customFormat="1" ht="18" customHeight="1">
      <c r="A48" s="278">
        <v>431516</v>
      </c>
      <c r="B48" s="152" t="s">
        <v>178</v>
      </c>
      <c r="C48" s="286" t="s">
        <v>163</v>
      </c>
      <c r="D48" s="137" t="s">
        <v>36</v>
      </c>
      <c r="E48" s="84" t="s">
        <v>13</v>
      </c>
      <c r="F48" s="357" t="s">
        <v>167</v>
      </c>
      <c r="G48" s="357"/>
      <c r="H48" s="346" t="s">
        <v>167</v>
      </c>
      <c r="I48" s="346"/>
      <c r="J48" s="346" t="s">
        <v>167</v>
      </c>
      <c r="K48" s="346"/>
      <c r="L48" s="359" t="s">
        <v>206</v>
      </c>
      <c r="M48" s="357"/>
      <c r="N48" s="357" t="s">
        <v>167</v>
      </c>
      <c r="O48" s="346"/>
      <c r="P48" s="346" t="s">
        <v>167</v>
      </c>
      <c r="Q48" s="346"/>
      <c r="R48" s="346" t="s">
        <v>167</v>
      </c>
      <c r="S48" s="346"/>
      <c r="T48" s="358" t="s">
        <v>206</v>
      </c>
      <c r="U48" s="357"/>
      <c r="V48" s="346" t="s">
        <v>167</v>
      </c>
      <c r="W48" s="346"/>
      <c r="X48" s="346" t="s">
        <v>167</v>
      </c>
      <c r="Y48" s="346"/>
      <c r="Z48" s="359" t="s">
        <v>206</v>
      </c>
      <c r="AA48" s="357"/>
      <c r="AB48" s="357" t="s">
        <v>167</v>
      </c>
      <c r="AC48" s="346"/>
      <c r="AD48" s="359" t="s">
        <v>206</v>
      </c>
      <c r="AE48" s="346"/>
      <c r="AF48" s="346" t="s">
        <v>167</v>
      </c>
      <c r="AG48" s="346"/>
      <c r="AH48" s="357" t="s">
        <v>167</v>
      </c>
      <c r="AI48" s="357"/>
      <c r="AJ48" s="359" t="s">
        <v>206</v>
      </c>
      <c r="AK48" s="41">
        <v>126</v>
      </c>
      <c r="AL48" s="21">
        <f t="shared" si="3"/>
        <v>132</v>
      </c>
      <c r="AM48" s="296">
        <f t="shared" si="4"/>
        <v>6</v>
      </c>
      <c r="AN48" s="132"/>
      <c r="AO48" s="132"/>
    </row>
    <row r="49" spans="1:41" s="11" customFormat="1" ht="18" customHeight="1">
      <c r="A49" s="250"/>
      <c r="B49" s="247"/>
      <c r="C49" s="144"/>
      <c r="D49" s="137"/>
      <c r="E49" s="84"/>
      <c r="F49" s="163"/>
      <c r="G49" s="163"/>
      <c r="H49" s="141"/>
      <c r="I49" s="143"/>
      <c r="J49" s="141"/>
      <c r="K49" s="115"/>
      <c r="L49" s="141"/>
      <c r="M49" s="116"/>
      <c r="N49" s="163"/>
      <c r="O49" s="115"/>
      <c r="P49" s="141"/>
      <c r="Q49" s="115"/>
      <c r="R49" s="141"/>
      <c r="S49" s="115"/>
      <c r="T49" s="116"/>
      <c r="U49" s="116"/>
      <c r="V49" s="115"/>
      <c r="W49" s="115"/>
      <c r="X49" s="115"/>
      <c r="Y49" s="115"/>
      <c r="Z49" s="115"/>
      <c r="AA49" s="116"/>
      <c r="AB49" s="116"/>
      <c r="AC49" s="115"/>
      <c r="AD49" s="115"/>
      <c r="AE49" s="115"/>
      <c r="AF49" s="115"/>
      <c r="AG49" s="115"/>
      <c r="AH49" s="116"/>
      <c r="AI49" s="163"/>
      <c r="AJ49" s="141"/>
      <c r="AK49" s="41"/>
      <c r="AL49" s="21"/>
      <c r="AM49" s="296"/>
      <c r="AN49" s="254"/>
      <c r="AO49" s="254"/>
    </row>
    <row r="50" spans="1:41" s="11" customFormat="1" ht="18" customHeight="1">
      <c r="A50" s="80"/>
      <c r="B50" s="145"/>
      <c r="C50" s="139"/>
      <c r="D50" s="137"/>
      <c r="E50" s="138"/>
      <c r="F50" s="180"/>
      <c r="G50" s="180"/>
      <c r="H50" s="179"/>
      <c r="I50" s="179"/>
      <c r="J50" s="179"/>
      <c r="K50" s="179"/>
      <c r="L50" s="179"/>
      <c r="M50" s="180"/>
      <c r="N50" s="180"/>
      <c r="O50" s="179"/>
      <c r="P50" s="179"/>
      <c r="Q50" s="179"/>
      <c r="R50" s="179"/>
      <c r="S50" s="179"/>
      <c r="T50" s="180"/>
      <c r="U50" s="180"/>
      <c r="V50" s="179"/>
      <c r="W50" s="179"/>
      <c r="X50" s="179"/>
      <c r="Y50" s="179"/>
      <c r="Z50" s="179"/>
      <c r="AA50" s="180"/>
      <c r="AB50" s="180"/>
      <c r="AC50" s="179"/>
      <c r="AD50" s="179"/>
      <c r="AE50" s="179"/>
      <c r="AF50" s="179"/>
      <c r="AG50" s="179"/>
      <c r="AH50" s="180"/>
      <c r="AI50" s="180"/>
      <c r="AJ50" s="179"/>
      <c r="AK50" s="41"/>
      <c r="AL50" s="21"/>
      <c r="AM50" s="296"/>
      <c r="AN50" s="87"/>
      <c r="AO50" s="87"/>
    </row>
    <row r="51" spans="1:41" s="11" customFormat="1" ht="18" customHeight="1">
      <c r="A51" s="273">
        <v>136670</v>
      </c>
      <c r="B51" s="260" t="s">
        <v>82</v>
      </c>
      <c r="C51" s="266" t="s">
        <v>35</v>
      </c>
      <c r="D51" s="267"/>
      <c r="E51" s="274" t="s">
        <v>13</v>
      </c>
      <c r="F51" s="433" t="s">
        <v>211</v>
      </c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5"/>
      <c r="AK51" s="41">
        <v>126</v>
      </c>
      <c r="AL51" s="21">
        <f aca="true" t="shared" si="5" ref="AL51:AL59">COUNTIF(D51:AK51,"T")*6+COUNTIF(D51:AK51,"P")*12+COUNTIF(D51:AK51,"M")*6+COUNTIF(D51:AK51,"I")*6+COUNTIF(D51:AK51,"N")*12+COUNTIF(D51:AK51,"TI")*11+COUNTIF(D51:AK51,"MT")*12+COUNTIF(D51:AK51,"MN")*18+COUNTIF(D51:AK51,"PI")*17+COUNTIF(D51:AK51,"TN")*18+COUNTIF(D51:AK51,"NB")*6+COUNTIF(D51:AK51,"AF")*6</f>
        <v>0</v>
      </c>
      <c r="AM51" s="296">
        <f t="shared" si="4"/>
        <v>-126</v>
      </c>
      <c r="AN51" s="88"/>
      <c r="AO51" s="88"/>
    </row>
    <row r="52" spans="1:41" s="11" customFormat="1" ht="18" customHeight="1">
      <c r="A52" s="273">
        <v>142875</v>
      </c>
      <c r="B52" s="260" t="s">
        <v>81</v>
      </c>
      <c r="C52" s="268" t="s">
        <v>40</v>
      </c>
      <c r="D52" s="267" t="s">
        <v>41</v>
      </c>
      <c r="E52" s="274" t="s">
        <v>13</v>
      </c>
      <c r="F52" s="116"/>
      <c r="G52" s="116"/>
      <c r="H52" s="115" t="s">
        <v>167</v>
      </c>
      <c r="I52" s="90" t="s">
        <v>167</v>
      </c>
      <c r="J52" s="125"/>
      <c r="K52" s="115" t="s">
        <v>167</v>
      </c>
      <c r="L52" s="115"/>
      <c r="M52" s="116"/>
      <c r="N52" s="116" t="s">
        <v>167</v>
      </c>
      <c r="O52" s="115"/>
      <c r="P52" s="115"/>
      <c r="Q52" s="115" t="s">
        <v>167</v>
      </c>
      <c r="R52" s="115"/>
      <c r="S52" s="90" t="s">
        <v>167</v>
      </c>
      <c r="T52" s="116" t="s">
        <v>167</v>
      </c>
      <c r="U52" s="116"/>
      <c r="V52" s="339"/>
      <c r="W52" s="115" t="s">
        <v>167</v>
      </c>
      <c r="X52" s="115"/>
      <c r="Y52" s="339"/>
      <c r="Z52" s="115" t="s">
        <v>167</v>
      </c>
      <c r="AA52" s="116"/>
      <c r="AB52" s="116"/>
      <c r="AC52" s="115" t="s">
        <v>167</v>
      </c>
      <c r="AD52" s="324" t="s">
        <v>167</v>
      </c>
      <c r="AE52" s="115"/>
      <c r="AF52" s="115" t="s">
        <v>167</v>
      </c>
      <c r="AG52" s="115"/>
      <c r="AH52" s="116"/>
      <c r="AI52" s="116" t="s">
        <v>167</v>
      </c>
      <c r="AJ52" s="90" t="s">
        <v>167</v>
      </c>
      <c r="AK52" s="41">
        <v>126</v>
      </c>
      <c r="AL52" s="21">
        <f>COUNTIF(D52:AK52,"T")*6+COUNTIF(D52:AK52,"P")*12+COUNTIF(D52:AK52,"M")*6+COUNTIF(D52:AK52,"I")*6+COUNTIF(D52:AK52,"N")*12+COUNTIF(D52:AK52,"TI")*11+COUNTIF(D52:AK52,"MT")*12+COUNTIF(D52:AK52,"MN")*18+COUNTIF(D52:AK52,"PI")*17+COUNTIF(D52:AK52,"TN")*18+COUNTIF(D52:AK52,"NB")*6+COUNTIF(D52:AK52,"AF")*6</f>
        <v>168</v>
      </c>
      <c r="AM52" s="296">
        <f t="shared" si="4"/>
        <v>42</v>
      </c>
      <c r="AN52" s="87"/>
      <c r="AO52" s="87"/>
    </row>
    <row r="53" spans="1:41" s="11" customFormat="1" ht="18" customHeight="1">
      <c r="A53" s="273">
        <v>151688</v>
      </c>
      <c r="B53" s="260" t="s">
        <v>83</v>
      </c>
      <c r="C53" s="266" t="s">
        <v>37</v>
      </c>
      <c r="D53" s="267" t="s">
        <v>41</v>
      </c>
      <c r="E53" s="274" t="s">
        <v>13</v>
      </c>
      <c r="F53" s="116"/>
      <c r="G53" s="116"/>
      <c r="H53" s="115" t="s">
        <v>167</v>
      </c>
      <c r="I53" s="90" t="s">
        <v>166</v>
      </c>
      <c r="J53" s="115"/>
      <c r="K53" s="115" t="s">
        <v>167</v>
      </c>
      <c r="L53" s="90" t="s">
        <v>166</v>
      </c>
      <c r="M53" s="116"/>
      <c r="N53" s="116" t="s">
        <v>167</v>
      </c>
      <c r="O53" s="115"/>
      <c r="P53" s="90" t="s">
        <v>167</v>
      </c>
      <c r="Q53" s="115" t="s">
        <v>167</v>
      </c>
      <c r="R53" s="115"/>
      <c r="S53" s="115"/>
      <c r="T53" s="116" t="s">
        <v>167</v>
      </c>
      <c r="U53" s="116"/>
      <c r="V53" s="115"/>
      <c r="W53" s="115" t="s">
        <v>167</v>
      </c>
      <c r="X53" s="324" t="s">
        <v>167</v>
      </c>
      <c r="Y53" s="115"/>
      <c r="Z53" s="115" t="s">
        <v>167</v>
      </c>
      <c r="AA53" s="94" t="s">
        <v>167</v>
      </c>
      <c r="AB53" s="116"/>
      <c r="AC53" s="115" t="s">
        <v>167</v>
      </c>
      <c r="AD53" s="90"/>
      <c r="AE53" s="115"/>
      <c r="AF53" s="115" t="s">
        <v>167</v>
      </c>
      <c r="AG53" s="115"/>
      <c r="AH53" s="116"/>
      <c r="AI53" s="116" t="s">
        <v>167</v>
      </c>
      <c r="AJ53" s="125"/>
      <c r="AK53" s="41">
        <v>126</v>
      </c>
      <c r="AL53" s="21">
        <f t="shared" si="5"/>
        <v>168</v>
      </c>
      <c r="AM53" s="296">
        <f t="shared" si="4"/>
        <v>42</v>
      </c>
      <c r="AN53" s="87"/>
      <c r="AO53" s="87"/>
    </row>
    <row r="54" spans="1:41" s="11" customFormat="1" ht="18" customHeight="1">
      <c r="A54" s="81">
        <v>431281</v>
      </c>
      <c r="B54" s="133" t="s">
        <v>157</v>
      </c>
      <c r="C54" s="136" t="s">
        <v>158</v>
      </c>
      <c r="D54" s="135" t="s">
        <v>41</v>
      </c>
      <c r="E54" s="84" t="s">
        <v>13</v>
      </c>
      <c r="F54" s="116"/>
      <c r="G54" s="116"/>
      <c r="H54" s="115" t="s">
        <v>167</v>
      </c>
      <c r="I54" s="115"/>
      <c r="J54" s="115"/>
      <c r="K54" s="115" t="s">
        <v>167</v>
      </c>
      <c r="L54" s="115"/>
      <c r="M54" s="116"/>
      <c r="N54" s="116" t="s">
        <v>167</v>
      </c>
      <c r="O54" s="324" t="s">
        <v>167</v>
      </c>
      <c r="P54" s="115"/>
      <c r="Q54" s="115" t="s">
        <v>167</v>
      </c>
      <c r="R54" s="115"/>
      <c r="S54" s="115"/>
      <c r="T54" s="116" t="s">
        <v>167</v>
      </c>
      <c r="U54" s="116"/>
      <c r="V54" s="90" t="s">
        <v>167</v>
      </c>
      <c r="W54" s="115" t="s">
        <v>167</v>
      </c>
      <c r="X54" s="115"/>
      <c r="Y54" s="344"/>
      <c r="Z54" s="115" t="s">
        <v>167</v>
      </c>
      <c r="AA54" s="126"/>
      <c r="AB54" s="116"/>
      <c r="AC54" s="115" t="s">
        <v>167</v>
      </c>
      <c r="AD54" s="115"/>
      <c r="AE54" s="115"/>
      <c r="AF54" s="115" t="s">
        <v>167</v>
      </c>
      <c r="AG54" s="115"/>
      <c r="AH54" s="116"/>
      <c r="AI54" s="116" t="s">
        <v>167</v>
      </c>
      <c r="AJ54" s="115"/>
      <c r="AK54" s="41">
        <v>126</v>
      </c>
      <c r="AL54" s="21">
        <f t="shared" si="5"/>
        <v>144</v>
      </c>
      <c r="AM54" s="296">
        <f t="shared" si="4"/>
        <v>18</v>
      </c>
      <c r="AN54" s="87"/>
      <c r="AO54" s="87"/>
    </row>
    <row r="55" spans="1:41" s="11" customFormat="1" ht="18" customHeight="1">
      <c r="A55" s="80">
        <v>428655</v>
      </c>
      <c r="B55" s="80" t="s">
        <v>95</v>
      </c>
      <c r="C55" s="134" t="s">
        <v>109</v>
      </c>
      <c r="D55" s="135" t="s">
        <v>41</v>
      </c>
      <c r="E55" s="84" t="s">
        <v>13</v>
      </c>
      <c r="F55" s="116"/>
      <c r="G55" s="116"/>
      <c r="H55" s="115" t="s">
        <v>167</v>
      </c>
      <c r="I55" s="324" t="s">
        <v>167</v>
      </c>
      <c r="J55" s="115"/>
      <c r="K55" s="115" t="s">
        <v>167</v>
      </c>
      <c r="L55" s="115"/>
      <c r="M55" s="116"/>
      <c r="N55" s="116" t="s">
        <v>167</v>
      </c>
      <c r="O55" s="115"/>
      <c r="P55" s="115"/>
      <c r="Q55" s="115" t="s">
        <v>167</v>
      </c>
      <c r="R55" s="115"/>
      <c r="S55" s="115"/>
      <c r="T55" s="116" t="s">
        <v>167</v>
      </c>
      <c r="U55" s="116"/>
      <c r="V55" s="115"/>
      <c r="W55" s="115" t="s">
        <v>167</v>
      </c>
      <c r="X55" s="115"/>
      <c r="Y55" s="115"/>
      <c r="Z55" s="115" t="s">
        <v>167</v>
      </c>
      <c r="AA55" s="126"/>
      <c r="AB55" s="116"/>
      <c r="AC55" s="115" t="s">
        <v>167</v>
      </c>
      <c r="AD55" s="115"/>
      <c r="AE55" s="125"/>
      <c r="AF55" s="115" t="s">
        <v>167</v>
      </c>
      <c r="AG55" s="115"/>
      <c r="AH55" s="116"/>
      <c r="AI55" s="116" t="s">
        <v>167</v>
      </c>
      <c r="AJ55" s="115"/>
      <c r="AK55" s="41">
        <v>126</v>
      </c>
      <c r="AL55" s="21">
        <f t="shared" si="5"/>
        <v>132</v>
      </c>
      <c r="AM55" s="296">
        <f t="shared" si="4"/>
        <v>6</v>
      </c>
      <c r="AN55" s="87"/>
      <c r="AO55" s="87"/>
    </row>
    <row r="56" spans="1:41" s="11" customFormat="1" ht="18" customHeight="1">
      <c r="A56" s="75">
        <v>425427</v>
      </c>
      <c r="B56" s="76" t="s">
        <v>98</v>
      </c>
      <c r="C56" s="134" t="s">
        <v>116</v>
      </c>
      <c r="D56" s="135" t="s">
        <v>41</v>
      </c>
      <c r="E56" s="84" t="s">
        <v>13</v>
      </c>
      <c r="F56" s="116"/>
      <c r="G56" s="116"/>
      <c r="H56" s="115" t="s">
        <v>167</v>
      </c>
      <c r="I56" s="115"/>
      <c r="J56" s="115"/>
      <c r="K56" s="115" t="s">
        <v>167</v>
      </c>
      <c r="L56" s="115"/>
      <c r="M56" s="116"/>
      <c r="N56" s="116" t="s">
        <v>167</v>
      </c>
      <c r="O56" s="115"/>
      <c r="P56" s="115"/>
      <c r="Q56" s="115" t="s">
        <v>167</v>
      </c>
      <c r="R56" s="115"/>
      <c r="S56" s="115"/>
      <c r="T56" s="116" t="s">
        <v>167</v>
      </c>
      <c r="U56" s="116"/>
      <c r="V56" s="115"/>
      <c r="W56" s="115" t="s">
        <v>167</v>
      </c>
      <c r="X56" s="115"/>
      <c r="Y56" s="115"/>
      <c r="Z56" s="115" t="s">
        <v>167</v>
      </c>
      <c r="AA56" s="370" t="s">
        <v>167</v>
      </c>
      <c r="AB56" s="116"/>
      <c r="AC56" s="115" t="s">
        <v>167</v>
      </c>
      <c r="AD56" s="125"/>
      <c r="AE56" s="125"/>
      <c r="AF56" s="115" t="s">
        <v>167</v>
      </c>
      <c r="AG56" s="115"/>
      <c r="AH56" s="116"/>
      <c r="AI56" s="116" t="s">
        <v>167</v>
      </c>
      <c r="AJ56" s="115"/>
      <c r="AK56" s="41">
        <v>126</v>
      </c>
      <c r="AL56" s="21">
        <f t="shared" si="5"/>
        <v>132</v>
      </c>
      <c r="AM56" s="296">
        <f t="shared" si="4"/>
        <v>6</v>
      </c>
      <c r="AN56" s="87"/>
      <c r="AO56" s="87"/>
    </row>
    <row r="57" spans="1:39" s="8" customFormat="1" ht="18" customHeight="1">
      <c r="A57" s="80">
        <v>430307</v>
      </c>
      <c r="B57" s="76" t="s">
        <v>105</v>
      </c>
      <c r="C57" s="134" t="s">
        <v>108</v>
      </c>
      <c r="D57" s="135" t="s">
        <v>41</v>
      </c>
      <c r="E57" s="84" t="s">
        <v>13</v>
      </c>
      <c r="F57" s="116"/>
      <c r="G57" s="116"/>
      <c r="H57" s="115" t="s">
        <v>167</v>
      </c>
      <c r="I57" s="115"/>
      <c r="J57" s="125"/>
      <c r="K57" s="115" t="s">
        <v>167</v>
      </c>
      <c r="L57" s="115"/>
      <c r="M57" s="116"/>
      <c r="N57" s="116" t="s">
        <v>167</v>
      </c>
      <c r="O57" s="115"/>
      <c r="P57" s="115"/>
      <c r="Q57" s="115" t="s">
        <v>167</v>
      </c>
      <c r="R57" s="115"/>
      <c r="S57" s="115"/>
      <c r="T57" s="116" t="s">
        <v>167</v>
      </c>
      <c r="U57" s="116"/>
      <c r="V57" s="115"/>
      <c r="W57" s="115" t="s">
        <v>167</v>
      </c>
      <c r="X57" s="115"/>
      <c r="Y57" s="115"/>
      <c r="Z57" s="115" t="s">
        <v>167</v>
      </c>
      <c r="AA57" s="116"/>
      <c r="AB57" s="342"/>
      <c r="AC57" s="115" t="s">
        <v>167</v>
      </c>
      <c r="AD57" s="115"/>
      <c r="AE57" s="115"/>
      <c r="AF57" s="115" t="s">
        <v>167</v>
      </c>
      <c r="AG57" s="324" t="s">
        <v>167</v>
      </c>
      <c r="AH57" s="342"/>
      <c r="AI57" s="116" t="s">
        <v>167</v>
      </c>
      <c r="AJ57" s="115"/>
      <c r="AK57" s="41">
        <v>126</v>
      </c>
      <c r="AL57" s="21">
        <f t="shared" si="5"/>
        <v>132</v>
      </c>
      <c r="AM57" s="296">
        <f t="shared" si="4"/>
        <v>6</v>
      </c>
    </row>
    <row r="58" spans="1:39" s="8" customFormat="1" ht="18" customHeight="1">
      <c r="A58" s="275">
        <v>142590</v>
      </c>
      <c r="B58" s="258" t="s">
        <v>216</v>
      </c>
      <c r="C58" s="268" t="s">
        <v>217</v>
      </c>
      <c r="D58" s="267" t="s">
        <v>41</v>
      </c>
      <c r="E58" s="274" t="s">
        <v>13</v>
      </c>
      <c r="F58" s="116"/>
      <c r="G58" s="116"/>
      <c r="H58" s="115" t="s">
        <v>167</v>
      </c>
      <c r="I58" s="115"/>
      <c r="J58" s="90" t="s">
        <v>167</v>
      </c>
      <c r="K58" s="115" t="s">
        <v>167</v>
      </c>
      <c r="L58" s="115"/>
      <c r="M58" s="116"/>
      <c r="N58" s="116" t="s">
        <v>167</v>
      </c>
      <c r="O58" s="115"/>
      <c r="P58" s="115"/>
      <c r="Q58" s="115" t="s">
        <v>167</v>
      </c>
      <c r="R58" s="90" t="s">
        <v>166</v>
      </c>
      <c r="S58" s="324" t="s">
        <v>167</v>
      </c>
      <c r="T58" s="116" t="s">
        <v>167</v>
      </c>
      <c r="U58" s="116"/>
      <c r="V58" s="115"/>
      <c r="W58" s="115" t="s">
        <v>167</v>
      </c>
      <c r="X58" s="115"/>
      <c r="Y58" s="115"/>
      <c r="Z58" s="115" t="s">
        <v>167</v>
      </c>
      <c r="AA58" s="116"/>
      <c r="AB58" s="116"/>
      <c r="AC58" s="115" t="s">
        <v>167</v>
      </c>
      <c r="AD58" s="115"/>
      <c r="AE58" s="90" t="s">
        <v>167</v>
      </c>
      <c r="AF58" s="115" t="s">
        <v>167</v>
      </c>
      <c r="AG58" s="115"/>
      <c r="AH58" s="116"/>
      <c r="AI58" s="116" t="s">
        <v>167</v>
      </c>
      <c r="AJ58" s="90"/>
      <c r="AK58" s="41">
        <v>126</v>
      </c>
      <c r="AL58" s="21">
        <f t="shared" si="5"/>
        <v>162</v>
      </c>
      <c r="AM58" s="296">
        <f t="shared" si="4"/>
        <v>36</v>
      </c>
    </row>
    <row r="59" spans="1:39" s="8" customFormat="1" ht="18" customHeight="1">
      <c r="A59" s="234"/>
      <c r="B59" s="231" t="s">
        <v>129</v>
      </c>
      <c r="C59" s="233"/>
      <c r="D59" s="269" t="s">
        <v>41</v>
      </c>
      <c r="E59" s="252" t="s">
        <v>13</v>
      </c>
      <c r="F59" s="116"/>
      <c r="G59" s="282"/>
      <c r="H59" s="115"/>
      <c r="I59" s="235"/>
      <c r="J59" s="115"/>
      <c r="K59" s="115"/>
      <c r="L59" s="115"/>
      <c r="M59" s="116"/>
      <c r="N59" s="116"/>
      <c r="O59" s="115"/>
      <c r="P59" s="115"/>
      <c r="Q59" s="115"/>
      <c r="R59" s="115"/>
      <c r="S59" s="115"/>
      <c r="T59" s="116"/>
      <c r="U59" s="116"/>
      <c r="V59" s="115"/>
      <c r="W59" s="115"/>
      <c r="X59" s="115"/>
      <c r="Y59" s="115"/>
      <c r="Z59" s="115"/>
      <c r="AA59" s="116"/>
      <c r="AB59" s="116"/>
      <c r="AC59" s="115"/>
      <c r="AD59" s="115"/>
      <c r="AE59" s="115"/>
      <c r="AF59" s="115"/>
      <c r="AG59" s="115"/>
      <c r="AH59" s="116"/>
      <c r="AI59" s="116"/>
      <c r="AJ59" s="141"/>
      <c r="AK59" s="41">
        <v>126</v>
      </c>
      <c r="AL59" s="21">
        <f t="shared" si="5"/>
        <v>0</v>
      </c>
      <c r="AM59" s="296">
        <f t="shared" si="4"/>
        <v>-126</v>
      </c>
    </row>
    <row r="60" spans="1:39" s="8" customFormat="1" ht="18" customHeight="1">
      <c r="A60" s="297"/>
      <c r="B60" s="298"/>
      <c r="C60" s="136"/>
      <c r="D60" s="208"/>
      <c r="E60" s="315"/>
      <c r="F60" s="360">
        <v>11</v>
      </c>
      <c r="G60" s="361">
        <v>11</v>
      </c>
      <c r="H60" s="360">
        <v>11</v>
      </c>
      <c r="I60" s="360">
        <v>11</v>
      </c>
      <c r="J60" s="360">
        <v>11</v>
      </c>
      <c r="K60" s="360">
        <v>11</v>
      </c>
      <c r="L60" s="360">
        <v>11</v>
      </c>
      <c r="M60" s="360">
        <v>11</v>
      </c>
      <c r="N60" s="360">
        <v>11</v>
      </c>
      <c r="O60" s="360" t="s">
        <v>214</v>
      </c>
      <c r="P60" s="360">
        <v>11</v>
      </c>
      <c r="Q60" s="360">
        <v>11</v>
      </c>
      <c r="R60" s="360">
        <v>11</v>
      </c>
      <c r="S60" s="360" t="s">
        <v>214</v>
      </c>
      <c r="T60" s="360">
        <v>11</v>
      </c>
      <c r="U60" s="360">
        <v>11</v>
      </c>
      <c r="V60" s="360" t="s">
        <v>214</v>
      </c>
      <c r="W60" s="360">
        <v>11</v>
      </c>
      <c r="X60" s="360">
        <v>11</v>
      </c>
      <c r="Y60" s="360" t="s">
        <v>214</v>
      </c>
      <c r="Z60" s="360">
        <v>11</v>
      </c>
      <c r="AA60" s="360">
        <v>11</v>
      </c>
      <c r="AB60" s="360">
        <v>11</v>
      </c>
      <c r="AC60" s="360" t="s">
        <v>214</v>
      </c>
      <c r="AD60" s="360">
        <v>11</v>
      </c>
      <c r="AE60" s="360">
        <v>11</v>
      </c>
      <c r="AF60" s="360" t="s">
        <v>214</v>
      </c>
      <c r="AG60" s="360" t="s">
        <v>214</v>
      </c>
      <c r="AH60" s="360">
        <v>11</v>
      </c>
      <c r="AI60" s="360">
        <v>11</v>
      </c>
      <c r="AJ60" s="363">
        <v>11</v>
      </c>
      <c r="AK60" s="41"/>
      <c r="AL60" s="21"/>
      <c r="AM60" s="296"/>
    </row>
    <row r="61" spans="1:39" s="8" customFormat="1" ht="18" customHeight="1">
      <c r="A61" s="299"/>
      <c r="B61" s="300" t="s">
        <v>19</v>
      </c>
      <c r="C61" s="301"/>
      <c r="D61" s="301"/>
      <c r="E61" s="316"/>
      <c r="F61" s="116"/>
      <c r="G61" s="282"/>
      <c r="H61" s="115"/>
      <c r="I61" s="235"/>
      <c r="J61" s="115"/>
      <c r="K61" s="115"/>
      <c r="L61" s="115"/>
      <c r="M61" s="116"/>
      <c r="N61" s="116"/>
      <c r="O61" s="115"/>
      <c r="P61" s="115"/>
      <c r="Q61" s="115"/>
      <c r="R61" s="115"/>
      <c r="S61" s="115"/>
      <c r="T61" s="116"/>
      <c r="U61" s="116"/>
      <c r="V61" s="115"/>
      <c r="W61" s="115"/>
      <c r="X61" s="115"/>
      <c r="Y61" s="115"/>
      <c r="Z61" s="115"/>
      <c r="AA61" s="116"/>
      <c r="AB61" s="116"/>
      <c r="AC61" s="115"/>
      <c r="AD61" s="115"/>
      <c r="AE61" s="115"/>
      <c r="AF61" s="115"/>
      <c r="AG61" s="115"/>
      <c r="AH61" s="116"/>
      <c r="AI61" s="116"/>
      <c r="AJ61" s="141"/>
      <c r="AK61" s="41"/>
      <c r="AL61" s="21"/>
      <c r="AM61" s="65"/>
    </row>
    <row r="62" spans="1:39" s="8" customFormat="1" ht="18" customHeight="1">
      <c r="A62" s="210"/>
      <c r="B62" s="471" t="s">
        <v>28</v>
      </c>
      <c r="C62" s="471"/>
      <c r="D62" s="471"/>
      <c r="E62" s="316"/>
      <c r="F62" s="116"/>
      <c r="G62" s="282"/>
      <c r="H62" s="115"/>
      <c r="I62" s="235"/>
      <c r="J62" s="115"/>
      <c r="K62" s="115"/>
      <c r="L62" s="115"/>
      <c r="M62" s="116"/>
      <c r="N62" s="116"/>
      <c r="O62" s="115"/>
      <c r="P62" s="115"/>
      <c r="Q62" s="115"/>
      <c r="R62" s="115"/>
      <c r="S62" s="115"/>
      <c r="T62" s="116"/>
      <c r="U62" s="116"/>
      <c r="V62" s="115"/>
      <c r="W62" s="115"/>
      <c r="X62" s="115"/>
      <c r="Y62" s="115"/>
      <c r="Z62" s="115"/>
      <c r="AA62" s="116"/>
      <c r="AB62" s="116"/>
      <c r="AC62" s="115"/>
      <c r="AD62" s="115"/>
      <c r="AE62" s="115"/>
      <c r="AF62" s="115"/>
      <c r="AG62" s="115"/>
      <c r="AH62" s="116"/>
      <c r="AI62" s="116"/>
      <c r="AJ62" s="141"/>
      <c r="AK62" s="41"/>
      <c r="AL62" s="21"/>
      <c r="AM62" s="65"/>
    </row>
    <row r="63" spans="1:39" s="8" customFormat="1" ht="18" customHeight="1">
      <c r="A63" s="204"/>
      <c r="B63" s="471" t="s">
        <v>29</v>
      </c>
      <c r="C63" s="471"/>
      <c r="D63" s="471"/>
      <c r="E63" s="302"/>
      <c r="F63" s="116"/>
      <c r="G63" s="116"/>
      <c r="H63" s="115"/>
      <c r="I63" s="115"/>
      <c r="J63" s="115"/>
      <c r="K63" s="115"/>
      <c r="L63" s="115"/>
      <c r="M63" s="116"/>
      <c r="N63" s="116"/>
      <c r="O63" s="115"/>
      <c r="P63" s="115"/>
      <c r="Q63" s="115"/>
      <c r="R63" s="115"/>
      <c r="S63" s="115"/>
      <c r="T63" s="116"/>
      <c r="U63" s="116"/>
      <c r="V63" s="115"/>
      <c r="W63" s="115"/>
      <c r="X63" s="115"/>
      <c r="Y63" s="115"/>
      <c r="Z63" s="115"/>
      <c r="AA63" s="116"/>
      <c r="AB63" s="116"/>
      <c r="AC63" s="115"/>
      <c r="AD63" s="115"/>
      <c r="AE63" s="115"/>
      <c r="AF63" s="115"/>
      <c r="AG63" s="115"/>
      <c r="AH63" s="163"/>
      <c r="AI63" s="163"/>
      <c r="AJ63" s="141"/>
      <c r="AK63" s="41"/>
      <c r="AL63" s="21"/>
      <c r="AM63" s="65"/>
    </row>
    <row r="64" spans="1:39" s="8" customFormat="1" ht="18" customHeight="1">
      <c r="A64" s="204"/>
      <c r="B64" s="471" t="s">
        <v>30</v>
      </c>
      <c r="C64" s="471"/>
      <c r="D64" s="471"/>
      <c r="E64" s="302"/>
      <c r="F64" s="86"/>
      <c r="G64" s="86"/>
      <c r="H64" s="19"/>
      <c r="I64" s="85"/>
      <c r="J64" s="85"/>
      <c r="K64" s="19"/>
      <c r="L64" s="85"/>
      <c r="M64" s="86"/>
      <c r="N64" s="64"/>
      <c r="O64" s="85"/>
      <c r="P64" s="85"/>
      <c r="Q64" s="19"/>
      <c r="R64" s="85"/>
      <c r="S64" s="19"/>
      <c r="T64" s="64"/>
      <c r="U64" s="86"/>
      <c r="V64" s="85"/>
      <c r="W64" s="19"/>
      <c r="X64" s="85"/>
      <c r="Y64" s="85"/>
      <c r="Z64" s="19"/>
      <c r="AA64" s="86"/>
      <c r="AB64" s="86"/>
      <c r="AC64" s="19"/>
      <c r="AD64" s="19"/>
      <c r="AE64" s="85"/>
      <c r="AF64" s="19"/>
      <c r="AG64" s="85"/>
      <c r="AH64" s="180"/>
      <c r="AI64" s="164"/>
      <c r="AJ64" s="179"/>
      <c r="AK64" s="41"/>
      <c r="AL64" s="21"/>
      <c r="AM64" s="65"/>
    </row>
    <row r="65" spans="1:39" s="8" customFormat="1" ht="18" customHeight="1">
      <c r="A65" s="204"/>
      <c r="B65" s="471" t="s">
        <v>31</v>
      </c>
      <c r="C65" s="471"/>
      <c r="D65" s="471"/>
      <c r="E65" s="302"/>
      <c r="F65" s="86"/>
      <c r="G65" s="86"/>
      <c r="H65" s="19"/>
      <c r="I65" s="85"/>
      <c r="J65" s="85"/>
      <c r="K65" s="19"/>
      <c r="L65" s="85"/>
      <c r="M65" s="86"/>
      <c r="N65" s="64"/>
      <c r="O65" s="85"/>
      <c r="P65" s="85"/>
      <c r="Q65" s="19"/>
      <c r="R65" s="85"/>
      <c r="S65" s="19"/>
      <c r="T65" s="64"/>
      <c r="U65" s="86"/>
      <c r="V65" s="85"/>
      <c r="W65" s="19"/>
      <c r="X65" s="85"/>
      <c r="Y65" s="85"/>
      <c r="Z65" s="19"/>
      <c r="AA65" s="86"/>
      <c r="AB65" s="86"/>
      <c r="AC65" s="19"/>
      <c r="AD65" s="19"/>
      <c r="AE65" s="85"/>
      <c r="AF65" s="19"/>
      <c r="AG65" s="85"/>
      <c r="AH65" s="180"/>
      <c r="AI65" s="164"/>
      <c r="AJ65" s="179"/>
      <c r="AK65" s="41"/>
      <c r="AL65" s="21"/>
      <c r="AM65" s="65"/>
    </row>
    <row r="66" spans="1:39" s="8" customFormat="1" ht="18" customHeight="1">
      <c r="A66" s="204"/>
      <c r="B66" s="471" t="s">
        <v>22</v>
      </c>
      <c r="C66" s="471"/>
      <c r="D66" s="471"/>
      <c r="E66" s="302"/>
      <c r="F66" s="64"/>
      <c r="G66" s="64"/>
      <c r="H66" s="19"/>
      <c r="I66" s="19"/>
      <c r="J66" s="19"/>
      <c r="K66" s="19"/>
      <c r="L66" s="19"/>
      <c r="M66" s="64"/>
      <c r="N66" s="64"/>
      <c r="O66" s="19"/>
      <c r="P66" s="19"/>
      <c r="Q66" s="19"/>
      <c r="R66" s="19"/>
      <c r="S66" s="19"/>
      <c r="T66" s="64"/>
      <c r="U66" s="64"/>
      <c r="V66" s="19"/>
      <c r="W66" s="19"/>
      <c r="X66" s="19"/>
      <c r="Y66" s="19"/>
      <c r="Z66" s="19"/>
      <c r="AA66" s="64"/>
      <c r="AB66" s="64"/>
      <c r="AC66" s="19"/>
      <c r="AD66" s="19"/>
      <c r="AE66" s="19"/>
      <c r="AF66" s="19"/>
      <c r="AG66" s="19"/>
      <c r="AH66" s="164"/>
      <c r="AI66" s="164"/>
      <c r="AJ66" s="18"/>
      <c r="AK66" s="41"/>
      <c r="AL66" s="21"/>
      <c r="AM66" s="65"/>
    </row>
    <row r="67" spans="1:39" s="8" customFormat="1" ht="18" customHeight="1">
      <c r="A67" s="204"/>
      <c r="B67" s="471" t="s">
        <v>23</v>
      </c>
      <c r="C67" s="471"/>
      <c r="D67" s="471"/>
      <c r="E67" s="302"/>
      <c r="F67" s="64"/>
      <c r="G67" s="64"/>
      <c r="H67" s="19"/>
      <c r="I67" s="19"/>
      <c r="J67" s="19"/>
      <c r="K67" s="19"/>
      <c r="L67" s="19"/>
      <c r="M67" s="64"/>
      <c r="N67" s="64"/>
      <c r="O67" s="19"/>
      <c r="P67" s="19"/>
      <c r="Q67" s="19"/>
      <c r="R67" s="19"/>
      <c r="S67" s="19"/>
      <c r="T67" s="64"/>
      <c r="U67" s="64"/>
      <c r="V67" s="19"/>
      <c r="W67" s="19"/>
      <c r="X67" s="19"/>
      <c r="Y67" s="19"/>
      <c r="Z67" s="19"/>
      <c r="AA67" s="64"/>
      <c r="AB67" s="64"/>
      <c r="AC67" s="19"/>
      <c r="AD67" s="19"/>
      <c r="AE67" s="19"/>
      <c r="AF67" s="19"/>
      <c r="AG67" s="19"/>
      <c r="AH67" s="164"/>
      <c r="AI67" s="164"/>
      <c r="AJ67" s="18"/>
      <c r="AK67" s="41"/>
      <c r="AL67" s="21"/>
      <c r="AM67" s="65"/>
    </row>
    <row r="68" spans="1:40" s="8" customFormat="1" ht="18" customHeight="1" thickBot="1">
      <c r="A68" s="205"/>
      <c r="B68" s="467" t="s">
        <v>24</v>
      </c>
      <c r="C68" s="467"/>
      <c r="D68" s="467"/>
      <c r="E68" s="303"/>
      <c r="F68" s="116"/>
      <c r="G68" s="116"/>
      <c r="H68" s="115"/>
      <c r="I68" s="115"/>
      <c r="J68" s="115"/>
      <c r="K68" s="115"/>
      <c r="L68" s="115"/>
      <c r="M68" s="116"/>
      <c r="N68" s="116"/>
      <c r="O68" s="115"/>
      <c r="P68" s="115"/>
      <c r="Q68" s="115"/>
      <c r="R68" s="115"/>
      <c r="S68" s="115"/>
      <c r="T68" s="116"/>
      <c r="U68" s="116"/>
      <c r="V68" s="115"/>
      <c r="W68" s="115"/>
      <c r="X68" s="115"/>
      <c r="Y68" s="115"/>
      <c r="Z68" s="115"/>
      <c r="AA68" s="116"/>
      <c r="AB68" s="116"/>
      <c r="AC68" s="115"/>
      <c r="AD68" s="115"/>
      <c r="AE68" s="115"/>
      <c r="AF68" s="115"/>
      <c r="AG68" s="115"/>
      <c r="AH68" s="163"/>
      <c r="AI68" s="163"/>
      <c r="AJ68" s="18"/>
      <c r="AK68" s="41"/>
      <c r="AL68" s="21"/>
      <c r="AM68" s="65" t="s">
        <v>171</v>
      </c>
      <c r="AN68" s="45"/>
    </row>
    <row r="69" spans="1:40" s="8" customFormat="1" ht="35.25" customHeight="1">
      <c r="A69" s="439" t="s">
        <v>213</v>
      </c>
      <c r="B69" s="440"/>
      <c r="C69" s="440"/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40"/>
      <c r="AF69" s="440"/>
      <c r="AG69" s="440"/>
      <c r="AH69" s="440"/>
      <c r="AI69" s="440"/>
      <c r="AJ69" s="440"/>
      <c r="AK69" s="440"/>
      <c r="AL69" s="440"/>
      <c r="AM69" s="441"/>
      <c r="AN69" s="45"/>
    </row>
    <row r="70" spans="1:39" s="8" customFormat="1" ht="35.25" customHeight="1" thickBot="1">
      <c r="A70" s="442"/>
      <c r="B70" s="443"/>
      <c r="C70" s="443"/>
      <c r="D70" s="443"/>
      <c r="E70" s="443"/>
      <c r="F70" s="443"/>
      <c r="G70" s="443"/>
      <c r="H70" s="443"/>
      <c r="I70" s="443"/>
      <c r="J70" s="443"/>
      <c r="K70" s="443"/>
      <c r="L70" s="443"/>
      <c r="M70" s="443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4"/>
    </row>
    <row r="71" spans="1:39" s="11" customFormat="1" ht="18" customHeight="1">
      <c r="A71" s="27" t="s">
        <v>0</v>
      </c>
      <c r="B71" s="130" t="s">
        <v>1</v>
      </c>
      <c r="C71" s="130" t="s">
        <v>17</v>
      </c>
      <c r="D71" s="28" t="s">
        <v>2</v>
      </c>
      <c r="E71" s="422" t="s">
        <v>3</v>
      </c>
      <c r="F71" s="23">
        <v>1</v>
      </c>
      <c r="G71" s="23">
        <v>2</v>
      </c>
      <c r="H71" s="23">
        <v>3</v>
      </c>
      <c r="I71" s="23">
        <v>4</v>
      </c>
      <c r="J71" s="23">
        <v>5</v>
      </c>
      <c r="K71" s="23">
        <v>6</v>
      </c>
      <c r="L71" s="23">
        <v>7</v>
      </c>
      <c r="M71" s="23">
        <v>8</v>
      </c>
      <c r="N71" s="23">
        <v>9</v>
      </c>
      <c r="O71" s="23">
        <v>10</v>
      </c>
      <c r="P71" s="23">
        <v>11</v>
      </c>
      <c r="Q71" s="23">
        <v>12</v>
      </c>
      <c r="R71" s="23">
        <v>13</v>
      </c>
      <c r="S71" s="23">
        <v>14</v>
      </c>
      <c r="T71" s="23">
        <v>15</v>
      </c>
      <c r="U71" s="23">
        <v>16</v>
      </c>
      <c r="V71" s="23">
        <v>17</v>
      </c>
      <c r="W71" s="23">
        <v>18</v>
      </c>
      <c r="X71" s="23">
        <v>19</v>
      </c>
      <c r="Y71" s="23">
        <v>20</v>
      </c>
      <c r="Z71" s="23">
        <v>21</v>
      </c>
      <c r="AA71" s="23">
        <v>22</v>
      </c>
      <c r="AB71" s="23">
        <v>23</v>
      </c>
      <c r="AC71" s="23">
        <v>24</v>
      </c>
      <c r="AD71" s="23">
        <v>25</v>
      </c>
      <c r="AE71" s="23">
        <v>26</v>
      </c>
      <c r="AF71" s="23">
        <v>27</v>
      </c>
      <c r="AG71" s="23">
        <v>28</v>
      </c>
      <c r="AH71" s="23">
        <v>29</v>
      </c>
      <c r="AI71" s="23">
        <v>30</v>
      </c>
      <c r="AJ71" s="23">
        <v>31</v>
      </c>
      <c r="AK71" s="424" t="s">
        <v>4</v>
      </c>
      <c r="AL71" s="425" t="s">
        <v>5</v>
      </c>
      <c r="AM71" s="426" t="s">
        <v>6</v>
      </c>
    </row>
    <row r="72" spans="1:39" s="11" customFormat="1" ht="18" customHeight="1">
      <c r="A72" s="24"/>
      <c r="B72" s="131" t="s">
        <v>18</v>
      </c>
      <c r="C72" s="131" t="s">
        <v>16</v>
      </c>
      <c r="D72" s="6" t="s">
        <v>8</v>
      </c>
      <c r="E72" s="423"/>
      <c r="F72" s="7" t="s">
        <v>10</v>
      </c>
      <c r="G72" s="7" t="s">
        <v>11</v>
      </c>
      <c r="H72" s="7" t="s">
        <v>10</v>
      </c>
      <c r="I72" s="7" t="s">
        <v>12</v>
      </c>
      <c r="J72" s="7" t="s">
        <v>9</v>
      </c>
      <c r="K72" s="7" t="s">
        <v>9</v>
      </c>
      <c r="L72" s="7" t="s">
        <v>10</v>
      </c>
      <c r="M72" s="7" t="s">
        <v>10</v>
      </c>
      <c r="N72" s="7" t="s">
        <v>11</v>
      </c>
      <c r="O72" s="7" t="s">
        <v>10</v>
      </c>
      <c r="P72" s="7" t="s">
        <v>12</v>
      </c>
      <c r="Q72" s="7" t="s">
        <v>9</v>
      </c>
      <c r="R72" s="7" t="s">
        <v>9</v>
      </c>
      <c r="S72" s="7" t="s">
        <v>10</v>
      </c>
      <c r="T72" s="7" t="s">
        <v>10</v>
      </c>
      <c r="U72" s="7" t="s">
        <v>11</v>
      </c>
      <c r="V72" s="7" t="s">
        <v>10</v>
      </c>
      <c r="W72" s="7" t="s">
        <v>12</v>
      </c>
      <c r="X72" s="7" t="s">
        <v>9</v>
      </c>
      <c r="Y72" s="7" t="s">
        <v>9</v>
      </c>
      <c r="Z72" s="7" t="s">
        <v>10</v>
      </c>
      <c r="AA72" s="7" t="s">
        <v>10</v>
      </c>
      <c r="AB72" s="7" t="s">
        <v>11</v>
      </c>
      <c r="AC72" s="7" t="s">
        <v>10</v>
      </c>
      <c r="AD72" s="7" t="s">
        <v>12</v>
      </c>
      <c r="AE72" s="7" t="s">
        <v>9</v>
      </c>
      <c r="AF72" s="7" t="s">
        <v>9</v>
      </c>
      <c r="AG72" s="7" t="s">
        <v>10</v>
      </c>
      <c r="AH72" s="7" t="s">
        <v>10</v>
      </c>
      <c r="AI72" s="7" t="s">
        <v>11</v>
      </c>
      <c r="AJ72" s="7" t="s">
        <v>10</v>
      </c>
      <c r="AK72" s="384"/>
      <c r="AL72" s="386"/>
      <c r="AM72" s="388"/>
    </row>
    <row r="73" spans="1:42" s="11" customFormat="1" ht="18" customHeight="1">
      <c r="A73" s="262">
        <v>137219</v>
      </c>
      <c r="B73" s="257" t="s">
        <v>69</v>
      </c>
      <c r="C73" s="285" t="s">
        <v>32</v>
      </c>
      <c r="D73" s="264" t="s">
        <v>36</v>
      </c>
      <c r="E73" s="274" t="s">
        <v>13</v>
      </c>
      <c r="F73" s="165" t="s">
        <v>167</v>
      </c>
      <c r="G73" s="308"/>
      <c r="H73" s="433" t="s">
        <v>215</v>
      </c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4"/>
      <c r="U73" s="434"/>
      <c r="V73" s="434"/>
      <c r="W73" s="434"/>
      <c r="X73" s="434"/>
      <c r="Y73" s="434"/>
      <c r="Z73" s="434"/>
      <c r="AA73" s="434"/>
      <c r="AB73" s="434"/>
      <c r="AC73" s="434"/>
      <c r="AD73" s="434"/>
      <c r="AE73" s="434"/>
      <c r="AF73" s="434"/>
      <c r="AG73" s="434"/>
      <c r="AH73" s="434"/>
      <c r="AI73" s="434"/>
      <c r="AJ73" s="435"/>
      <c r="AK73" s="41">
        <v>126</v>
      </c>
      <c r="AL73" s="21">
        <f aca="true" t="shared" si="6" ref="AL73:AL80">COUNTIF(D73:AK73,"T")*6+COUNTIF(D73:AK73,"P")*12+COUNTIF(D73:AK73,"M")*6+COUNTIF(D73:AK73,"I")*6+COUNTIF(D73:AK73,"N")*12+COUNTIF(D73:AK73,"TI")*11+COUNTIF(D73:AK73,"MT")*12+COUNTIF(D73:AK73,"MN")*18+COUNTIF(D73:AK73,"PI")*17+COUNTIF(D73:AK73,"TN")*18+COUNTIF(D73:AK73,"NB")*6+COUNTIF(D73:AK73,"AF")*6</f>
        <v>12</v>
      </c>
      <c r="AM73" s="46">
        <f>SUM(AL73-6)</f>
        <v>6</v>
      </c>
      <c r="AN73" s="87"/>
      <c r="AO73" s="87"/>
      <c r="AP73" s="88"/>
    </row>
    <row r="74" spans="1:42" s="11" customFormat="1" ht="18" customHeight="1">
      <c r="A74" s="263" t="s">
        <v>44</v>
      </c>
      <c r="B74" s="257" t="s">
        <v>33</v>
      </c>
      <c r="C74" s="272" t="s">
        <v>34</v>
      </c>
      <c r="D74" s="264" t="s">
        <v>36</v>
      </c>
      <c r="E74" s="274" t="s">
        <v>13</v>
      </c>
      <c r="F74" s="163"/>
      <c r="G74" s="163"/>
      <c r="H74" s="141" t="s">
        <v>12</v>
      </c>
      <c r="I74" s="141" t="s">
        <v>12</v>
      </c>
      <c r="J74" s="141" t="s">
        <v>206</v>
      </c>
      <c r="K74" s="141" t="s">
        <v>12</v>
      </c>
      <c r="L74" s="141" t="s">
        <v>12</v>
      </c>
      <c r="M74" s="163"/>
      <c r="N74" s="163" t="s">
        <v>167</v>
      </c>
      <c r="O74" s="141" t="s">
        <v>12</v>
      </c>
      <c r="P74" s="141" t="s">
        <v>206</v>
      </c>
      <c r="Q74" s="141" t="s">
        <v>12</v>
      </c>
      <c r="R74" s="141" t="s">
        <v>12</v>
      </c>
      <c r="S74" s="141" t="s">
        <v>12</v>
      </c>
      <c r="T74" s="163"/>
      <c r="U74" s="163" t="s">
        <v>167</v>
      </c>
      <c r="V74" s="141" t="s">
        <v>12</v>
      </c>
      <c r="W74" s="141" t="s">
        <v>12</v>
      </c>
      <c r="X74" s="141" t="s">
        <v>12</v>
      </c>
      <c r="Y74" s="141" t="s">
        <v>12</v>
      </c>
      <c r="Z74" s="141" t="s">
        <v>12</v>
      </c>
      <c r="AA74" s="163"/>
      <c r="AB74" s="163"/>
      <c r="AC74" s="141" t="s">
        <v>12</v>
      </c>
      <c r="AD74" s="141" t="s">
        <v>12</v>
      </c>
      <c r="AE74" s="141" t="s">
        <v>206</v>
      </c>
      <c r="AF74" s="141" t="s">
        <v>12</v>
      </c>
      <c r="AG74" s="141" t="s">
        <v>12</v>
      </c>
      <c r="AH74" s="163"/>
      <c r="AI74" s="163"/>
      <c r="AJ74" s="141"/>
      <c r="AK74" s="41">
        <v>126</v>
      </c>
      <c r="AL74" s="21">
        <f t="shared" si="6"/>
        <v>126</v>
      </c>
      <c r="AM74" s="46">
        <f>SUM(AL74-126)</f>
        <v>0</v>
      </c>
      <c r="AN74" s="87"/>
      <c r="AO74" s="87"/>
      <c r="AP74" s="88"/>
    </row>
    <row r="75" spans="1:42" s="11" customFormat="1" ht="18" customHeight="1">
      <c r="A75" s="96" t="s">
        <v>174</v>
      </c>
      <c r="B75" s="96" t="s">
        <v>174</v>
      </c>
      <c r="C75" s="119" t="s">
        <v>165</v>
      </c>
      <c r="D75" s="137" t="s">
        <v>36</v>
      </c>
      <c r="E75" s="84" t="s">
        <v>13</v>
      </c>
      <c r="F75" s="357"/>
      <c r="G75" s="357" t="s">
        <v>167</v>
      </c>
      <c r="H75" s="346"/>
      <c r="I75" s="346" t="s">
        <v>206</v>
      </c>
      <c r="J75" s="346"/>
      <c r="K75" s="346" t="s">
        <v>167</v>
      </c>
      <c r="L75" s="346"/>
      <c r="M75" s="357" t="s">
        <v>167</v>
      </c>
      <c r="N75" s="357"/>
      <c r="O75" s="346" t="s">
        <v>167</v>
      </c>
      <c r="P75" s="346"/>
      <c r="Q75" s="346" t="s">
        <v>167</v>
      </c>
      <c r="R75" s="346"/>
      <c r="S75" s="346" t="s">
        <v>206</v>
      </c>
      <c r="T75" s="357"/>
      <c r="U75" s="357" t="s">
        <v>167</v>
      </c>
      <c r="V75" s="346"/>
      <c r="W75" s="375" t="s">
        <v>167</v>
      </c>
      <c r="X75" s="346"/>
      <c r="Y75" s="346" t="s">
        <v>167</v>
      </c>
      <c r="Z75" s="346"/>
      <c r="AA75" s="357" t="s">
        <v>206</v>
      </c>
      <c r="AB75" s="357"/>
      <c r="AC75" s="346" t="s">
        <v>167</v>
      </c>
      <c r="AD75" s="346"/>
      <c r="AE75" s="346" t="s">
        <v>206</v>
      </c>
      <c r="AF75" s="346"/>
      <c r="AG75" s="346" t="s">
        <v>167</v>
      </c>
      <c r="AH75" s="357"/>
      <c r="AI75" s="357" t="s">
        <v>167</v>
      </c>
      <c r="AJ75" s="346"/>
      <c r="AK75" s="41">
        <v>126</v>
      </c>
      <c r="AL75" s="21">
        <f t="shared" si="6"/>
        <v>132</v>
      </c>
      <c r="AM75" s="46">
        <f aca="true" t="shared" si="7" ref="AM75:AM89">SUM(AL75-126)</f>
        <v>6</v>
      </c>
      <c r="AN75" s="468"/>
      <c r="AO75" s="468"/>
      <c r="AP75" s="88"/>
    </row>
    <row r="76" spans="1:42" s="11" customFormat="1" ht="18" customHeight="1">
      <c r="A76" s="247" t="s">
        <v>179</v>
      </c>
      <c r="B76" s="247" t="s">
        <v>179</v>
      </c>
      <c r="C76" s="119" t="s">
        <v>161</v>
      </c>
      <c r="D76" s="137" t="s">
        <v>36</v>
      </c>
      <c r="E76" s="84" t="s">
        <v>13</v>
      </c>
      <c r="F76" s="357"/>
      <c r="G76" s="357" t="s">
        <v>167</v>
      </c>
      <c r="H76" s="346"/>
      <c r="I76" s="346" t="s">
        <v>167</v>
      </c>
      <c r="J76" s="346"/>
      <c r="K76" s="346" t="s">
        <v>206</v>
      </c>
      <c r="L76" s="346"/>
      <c r="M76" s="357" t="s">
        <v>167</v>
      </c>
      <c r="N76" s="357"/>
      <c r="O76" s="375" t="s">
        <v>167</v>
      </c>
      <c r="P76" s="346"/>
      <c r="Q76" s="346" t="s">
        <v>167</v>
      </c>
      <c r="R76" s="346"/>
      <c r="S76" s="346" t="s">
        <v>206</v>
      </c>
      <c r="T76" s="357"/>
      <c r="U76" s="357" t="s">
        <v>167</v>
      </c>
      <c r="V76" s="346"/>
      <c r="W76" s="346" t="s">
        <v>206</v>
      </c>
      <c r="X76" s="346"/>
      <c r="Y76" s="346" t="s">
        <v>167</v>
      </c>
      <c r="Z76" s="346"/>
      <c r="AA76" s="357" t="s">
        <v>167</v>
      </c>
      <c r="AB76" s="357"/>
      <c r="AC76" s="346" t="s">
        <v>167</v>
      </c>
      <c r="AD76" s="346"/>
      <c r="AE76" s="346" t="s">
        <v>167</v>
      </c>
      <c r="AF76" s="346"/>
      <c r="AG76" s="346" t="s">
        <v>167</v>
      </c>
      <c r="AH76" s="357"/>
      <c r="AI76" s="357" t="s">
        <v>206</v>
      </c>
      <c r="AJ76" s="346"/>
      <c r="AK76" s="41">
        <v>126</v>
      </c>
      <c r="AL76" s="21">
        <f t="shared" si="6"/>
        <v>132</v>
      </c>
      <c r="AM76" s="46">
        <f t="shared" si="7"/>
        <v>6</v>
      </c>
      <c r="AN76" s="468"/>
      <c r="AO76" s="468"/>
      <c r="AP76" s="88"/>
    </row>
    <row r="77" spans="1:42" s="11" customFormat="1" ht="18" customHeight="1">
      <c r="A77" s="247" t="s">
        <v>172</v>
      </c>
      <c r="B77" s="247" t="s">
        <v>172</v>
      </c>
      <c r="C77" s="119" t="s">
        <v>162</v>
      </c>
      <c r="D77" s="137" t="s">
        <v>36</v>
      </c>
      <c r="E77" s="84" t="s">
        <v>13</v>
      </c>
      <c r="F77" s="357"/>
      <c r="G77" s="357" t="s">
        <v>167</v>
      </c>
      <c r="H77" s="346"/>
      <c r="I77" s="346" t="s">
        <v>206</v>
      </c>
      <c r="J77" s="346"/>
      <c r="K77" s="346" t="s">
        <v>167</v>
      </c>
      <c r="L77" s="346"/>
      <c r="M77" s="357" t="s">
        <v>167</v>
      </c>
      <c r="N77" s="357"/>
      <c r="O77" s="346" t="s">
        <v>206</v>
      </c>
      <c r="P77" s="346"/>
      <c r="Q77" s="346" t="s">
        <v>167</v>
      </c>
      <c r="R77" s="346"/>
      <c r="S77" s="346" t="s">
        <v>167</v>
      </c>
      <c r="T77" s="357"/>
      <c r="U77" s="357" t="s">
        <v>206</v>
      </c>
      <c r="V77" s="346"/>
      <c r="W77" s="346" t="s">
        <v>167</v>
      </c>
      <c r="X77" s="346"/>
      <c r="Y77" s="375" t="s">
        <v>167</v>
      </c>
      <c r="Z77" s="346"/>
      <c r="AA77" s="357" t="s">
        <v>167</v>
      </c>
      <c r="AB77" s="357"/>
      <c r="AC77" s="346" t="s">
        <v>167</v>
      </c>
      <c r="AD77" s="346"/>
      <c r="AE77" s="346" t="s">
        <v>167</v>
      </c>
      <c r="AF77" s="346"/>
      <c r="AG77" s="346" t="s">
        <v>206</v>
      </c>
      <c r="AH77" s="357"/>
      <c r="AI77" s="357" t="s">
        <v>167</v>
      </c>
      <c r="AJ77" s="346"/>
      <c r="AK77" s="41">
        <v>126</v>
      </c>
      <c r="AL77" s="21">
        <f t="shared" si="6"/>
        <v>132</v>
      </c>
      <c r="AM77" s="46">
        <f t="shared" si="7"/>
        <v>6</v>
      </c>
      <c r="AN77" s="246"/>
      <c r="AO77" s="246"/>
      <c r="AP77" s="88"/>
    </row>
    <row r="78" spans="1:42" s="11" customFormat="1" ht="18" customHeight="1">
      <c r="A78" s="287">
        <v>431451</v>
      </c>
      <c r="B78" s="152" t="s">
        <v>177</v>
      </c>
      <c r="C78" s="89" t="s">
        <v>164</v>
      </c>
      <c r="D78" s="137" t="s">
        <v>36</v>
      </c>
      <c r="E78" s="84" t="s">
        <v>13</v>
      </c>
      <c r="F78" s="357" t="s">
        <v>167</v>
      </c>
      <c r="G78" s="357"/>
      <c r="H78" s="346" t="s">
        <v>167</v>
      </c>
      <c r="I78" s="346"/>
      <c r="J78" s="346" t="s">
        <v>206</v>
      </c>
      <c r="K78" s="346"/>
      <c r="L78" s="375" t="s">
        <v>167</v>
      </c>
      <c r="M78" s="357"/>
      <c r="N78" s="357" t="s">
        <v>167</v>
      </c>
      <c r="O78" s="346"/>
      <c r="P78" s="346" t="s">
        <v>206</v>
      </c>
      <c r="Q78" s="346"/>
      <c r="R78" s="346" t="s">
        <v>167</v>
      </c>
      <c r="S78" s="346"/>
      <c r="T78" s="357" t="s">
        <v>167</v>
      </c>
      <c r="U78" s="357"/>
      <c r="V78" s="346" t="s">
        <v>207</v>
      </c>
      <c r="W78" s="346"/>
      <c r="X78" s="346" t="s">
        <v>167</v>
      </c>
      <c r="Y78" s="346"/>
      <c r="Z78" s="346" t="s">
        <v>167</v>
      </c>
      <c r="AA78" s="357"/>
      <c r="AB78" s="357" t="s">
        <v>206</v>
      </c>
      <c r="AC78" s="346"/>
      <c r="AD78" s="346" t="s">
        <v>167</v>
      </c>
      <c r="AE78" s="346"/>
      <c r="AF78" s="256" t="s">
        <v>167</v>
      </c>
      <c r="AG78" s="346"/>
      <c r="AH78" s="357" t="s">
        <v>167</v>
      </c>
      <c r="AI78" s="357"/>
      <c r="AJ78" s="346" t="s">
        <v>167</v>
      </c>
      <c r="AK78" s="41">
        <v>126</v>
      </c>
      <c r="AL78" s="21">
        <f t="shared" si="6"/>
        <v>144</v>
      </c>
      <c r="AM78" s="46">
        <f t="shared" si="7"/>
        <v>18</v>
      </c>
      <c r="AN78" s="468"/>
      <c r="AO78" s="468"/>
      <c r="AP78" s="88"/>
    </row>
    <row r="79" spans="1:42" s="11" customFormat="1" ht="18" customHeight="1">
      <c r="A79" s="278">
        <v>430455</v>
      </c>
      <c r="B79" s="152" t="s">
        <v>175</v>
      </c>
      <c r="C79" s="119" t="s">
        <v>176</v>
      </c>
      <c r="D79" s="137" t="s">
        <v>36</v>
      </c>
      <c r="E79" s="84" t="s">
        <v>13</v>
      </c>
      <c r="F79" s="357" t="s">
        <v>167</v>
      </c>
      <c r="G79" s="357"/>
      <c r="H79" s="346" t="s">
        <v>167</v>
      </c>
      <c r="I79" s="346"/>
      <c r="J79" s="346" t="s">
        <v>167</v>
      </c>
      <c r="K79" s="346"/>
      <c r="L79" s="346" t="s">
        <v>167</v>
      </c>
      <c r="M79" s="357"/>
      <c r="N79" s="357" t="s">
        <v>167</v>
      </c>
      <c r="O79" s="346"/>
      <c r="P79" s="256" t="s">
        <v>167</v>
      </c>
      <c r="Q79" s="346"/>
      <c r="R79" s="346" t="s">
        <v>206</v>
      </c>
      <c r="S79" s="346"/>
      <c r="T79" s="357" t="s">
        <v>167</v>
      </c>
      <c r="U79" s="357"/>
      <c r="V79" s="346" t="s">
        <v>167</v>
      </c>
      <c r="W79" s="346"/>
      <c r="X79" s="346" t="s">
        <v>206</v>
      </c>
      <c r="Y79" s="346"/>
      <c r="Z79" s="256" t="s">
        <v>167</v>
      </c>
      <c r="AA79" s="357"/>
      <c r="AB79" s="357" t="s">
        <v>167</v>
      </c>
      <c r="AC79" s="346"/>
      <c r="AD79" s="375" t="s">
        <v>167</v>
      </c>
      <c r="AE79" s="346"/>
      <c r="AF79" s="346" t="s">
        <v>167</v>
      </c>
      <c r="AG79" s="346"/>
      <c r="AH79" s="357" t="s">
        <v>206</v>
      </c>
      <c r="AI79" s="357"/>
      <c r="AJ79" s="346" t="s">
        <v>167</v>
      </c>
      <c r="AK79" s="41">
        <v>126</v>
      </c>
      <c r="AL79" s="21">
        <f t="shared" si="6"/>
        <v>156</v>
      </c>
      <c r="AM79" s="46">
        <f t="shared" si="7"/>
        <v>30</v>
      </c>
      <c r="AN79" s="132"/>
      <c r="AO79" s="132"/>
      <c r="AP79" s="88"/>
    </row>
    <row r="80" spans="1:42" s="11" customFormat="1" ht="18" customHeight="1">
      <c r="A80" s="278">
        <v>431516</v>
      </c>
      <c r="B80" s="152" t="s">
        <v>178</v>
      </c>
      <c r="C80" s="286" t="s">
        <v>163</v>
      </c>
      <c r="D80" s="137" t="s">
        <v>36</v>
      </c>
      <c r="E80" s="84" t="s">
        <v>13</v>
      </c>
      <c r="F80" s="357" t="s">
        <v>167</v>
      </c>
      <c r="G80" s="357"/>
      <c r="H80" s="346" t="s">
        <v>167</v>
      </c>
      <c r="I80" s="346"/>
      <c r="J80" s="346" t="s">
        <v>167</v>
      </c>
      <c r="K80" s="346"/>
      <c r="L80" s="346" t="s">
        <v>206</v>
      </c>
      <c r="M80" s="357"/>
      <c r="N80" s="357" t="s">
        <v>167</v>
      </c>
      <c r="O80" s="346"/>
      <c r="P80" s="346" t="s">
        <v>167</v>
      </c>
      <c r="Q80" s="346"/>
      <c r="R80" s="346" t="s">
        <v>167</v>
      </c>
      <c r="S80" s="346"/>
      <c r="T80" s="357" t="s">
        <v>206</v>
      </c>
      <c r="U80" s="357"/>
      <c r="V80" s="346" t="s">
        <v>167</v>
      </c>
      <c r="W80" s="346"/>
      <c r="X80" s="375" t="s">
        <v>167</v>
      </c>
      <c r="Y80" s="346"/>
      <c r="Z80" s="346" t="s">
        <v>206</v>
      </c>
      <c r="AA80" s="357"/>
      <c r="AB80" s="357" t="s">
        <v>167</v>
      </c>
      <c r="AC80" s="346"/>
      <c r="AD80" s="346" t="s">
        <v>206</v>
      </c>
      <c r="AE80" s="346"/>
      <c r="AF80" s="346" t="s">
        <v>167</v>
      </c>
      <c r="AG80" s="346"/>
      <c r="AH80" s="357" t="s">
        <v>167</v>
      </c>
      <c r="AI80" s="357"/>
      <c r="AJ80" s="346" t="s">
        <v>206</v>
      </c>
      <c r="AK80" s="41">
        <v>126</v>
      </c>
      <c r="AL80" s="21">
        <f t="shared" si="6"/>
        <v>132</v>
      </c>
      <c r="AM80" s="46">
        <f t="shared" si="7"/>
        <v>6</v>
      </c>
      <c r="AN80" s="132"/>
      <c r="AO80" s="132"/>
      <c r="AP80" s="88"/>
    </row>
    <row r="81" spans="1:42" s="11" customFormat="1" ht="18" customHeight="1">
      <c r="A81" s="188"/>
      <c r="B81" s="152"/>
      <c r="C81" s="139"/>
      <c r="D81" s="137"/>
      <c r="E81" s="138"/>
      <c r="F81" s="180"/>
      <c r="G81" s="180"/>
      <c r="H81" s="179"/>
      <c r="I81" s="179"/>
      <c r="J81" s="179"/>
      <c r="K81" s="179"/>
      <c r="L81" s="179"/>
      <c r="M81" s="180"/>
      <c r="N81" s="180"/>
      <c r="O81" s="179"/>
      <c r="P81" s="179"/>
      <c r="Q81" s="179"/>
      <c r="R81" s="179"/>
      <c r="S81" s="179"/>
      <c r="T81" s="180"/>
      <c r="U81" s="180"/>
      <c r="V81" s="179"/>
      <c r="W81" s="179"/>
      <c r="X81" s="179"/>
      <c r="Y81" s="179"/>
      <c r="Z81" s="179"/>
      <c r="AA81" s="180"/>
      <c r="AB81" s="180"/>
      <c r="AC81" s="179"/>
      <c r="AD81" s="179"/>
      <c r="AE81" s="179"/>
      <c r="AF81" s="179"/>
      <c r="AG81" s="179"/>
      <c r="AH81" s="180"/>
      <c r="AI81" s="180"/>
      <c r="AJ81" s="179"/>
      <c r="AK81" s="41"/>
      <c r="AL81" s="21"/>
      <c r="AM81" s="46"/>
      <c r="AN81" s="246"/>
      <c r="AO81" s="246"/>
      <c r="AP81" s="88"/>
    </row>
    <row r="82" spans="1:42" s="11" customFormat="1" ht="18" customHeight="1">
      <c r="A82" s="93"/>
      <c r="B82" s="76"/>
      <c r="C82" s="144"/>
      <c r="D82" s="137"/>
      <c r="E82" s="72"/>
      <c r="F82" s="64"/>
      <c r="G82" s="345"/>
      <c r="H82" s="19"/>
      <c r="I82" s="19"/>
      <c r="J82" s="19"/>
      <c r="K82" s="19"/>
      <c r="L82" s="19"/>
      <c r="M82" s="64"/>
      <c r="N82" s="64"/>
      <c r="O82" s="19"/>
      <c r="P82" s="19"/>
      <c r="Q82" s="19"/>
      <c r="R82" s="19"/>
      <c r="S82" s="68"/>
      <c r="T82" s="64"/>
      <c r="U82" s="64"/>
      <c r="V82" s="19"/>
      <c r="W82" s="19"/>
      <c r="X82" s="19"/>
      <c r="Y82" s="19"/>
      <c r="Z82" s="19"/>
      <c r="AA82" s="64"/>
      <c r="AB82" s="64"/>
      <c r="AC82" s="19"/>
      <c r="AD82" s="19"/>
      <c r="AE82" s="19"/>
      <c r="AF82" s="19"/>
      <c r="AG82" s="19"/>
      <c r="AH82" s="64"/>
      <c r="AI82" s="164"/>
      <c r="AJ82" s="18"/>
      <c r="AK82" s="41"/>
      <c r="AL82" s="21"/>
      <c r="AM82" s="46"/>
      <c r="AN82" s="468"/>
      <c r="AO82" s="468"/>
      <c r="AP82" s="88"/>
    </row>
    <row r="83" spans="1:42" s="11" customFormat="1" ht="19.5" customHeight="1">
      <c r="A83" s="273">
        <v>137480</v>
      </c>
      <c r="B83" s="259" t="s">
        <v>84</v>
      </c>
      <c r="C83" s="270" t="s">
        <v>39</v>
      </c>
      <c r="D83" s="264" t="s">
        <v>25</v>
      </c>
      <c r="E83" s="271" t="s">
        <v>13</v>
      </c>
      <c r="F83" s="116" t="s">
        <v>167</v>
      </c>
      <c r="G83" s="116"/>
      <c r="H83" s="115"/>
      <c r="I83" s="115" t="s">
        <v>167</v>
      </c>
      <c r="J83" s="90"/>
      <c r="K83" s="115"/>
      <c r="L83" s="115" t="s">
        <v>167</v>
      </c>
      <c r="M83" s="116"/>
      <c r="N83" s="116"/>
      <c r="O83" s="115" t="s">
        <v>167</v>
      </c>
      <c r="P83" s="115"/>
      <c r="Q83" s="90" t="s">
        <v>166</v>
      </c>
      <c r="R83" s="115" t="s">
        <v>167</v>
      </c>
      <c r="S83" s="115"/>
      <c r="T83" s="116"/>
      <c r="U83" s="116" t="s">
        <v>167</v>
      </c>
      <c r="V83" s="115"/>
      <c r="W83" s="115"/>
      <c r="X83" s="324" t="s">
        <v>167</v>
      </c>
      <c r="Y83" s="115"/>
      <c r="Z83" s="115"/>
      <c r="AA83" s="116" t="s">
        <v>167</v>
      </c>
      <c r="AB83" s="94"/>
      <c r="AC83" s="115"/>
      <c r="AD83" s="115" t="s">
        <v>167</v>
      </c>
      <c r="AE83" s="115"/>
      <c r="AF83" s="125"/>
      <c r="AG83" s="115" t="s">
        <v>167</v>
      </c>
      <c r="AH83" s="94" t="s">
        <v>167</v>
      </c>
      <c r="AI83" s="94" t="s">
        <v>167</v>
      </c>
      <c r="AJ83" s="115" t="s">
        <v>167</v>
      </c>
      <c r="AK83" s="41">
        <v>126</v>
      </c>
      <c r="AL83" s="21">
        <f aca="true" t="shared" si="8" ref="AL83:AL89">COUNTIF(D83:AK83,"T")*6+COUNTIF(D83:AK83,"P")*12+COUNTIF(D83:AK83,"M")*6+COUNTIF(D83:AK83,"I")*6+COUNTIF(D83:AK83,"N")*12+COUNTIF(D83:AK83,"TI")*11+COUNTIF(D83:AK83,"MT")*12+COUNTIF(D83:AK83,"MN")*18+COUNTIF(D83:AK83,"PI")*17+COUNTIF(D83:AK83,"TN")*18+COUNTIF(D83:AK83,"NB")*6+COUNTIF(D83:AK83,"AF")*6</f>
        <v>162</v>
      </c>
      <c r="AM83" s="46">
        <f t="shared" si="7"/>
        <v>36</v>
      </c>
      <c r="AN83" s="87"/>
      <c r="AO83" s="87"/>
      <c r="AP83" s="88"/>
    </row>
    <row r="84" spans="1:42" s="11" customFormat="1" ht="18" customHeight="1">
      <c r="A84" s="273">
        <v>152870</v>
      </c>
      <c r="B84" s="259" t="s">
        <v>85</v>
      </c>
      <c r="C84" s="270" t="s">
        <v>40</v>
      </c>
      <c r="D84" s="264" t="s">
        <v>25</v>
      </c>
      <c r="E84" s="271" t="s">
        <v>13</v>
      </c>
      <c r="F84" s="116" t="s">
        <v>167</v>
      </c>
      <c r="G84" s="116"/>
      <c r="H84" s="115"/>
      <c r="I84" s="115" t="s">
        <v>167</v>
      </c>
      <c r="J84" s="90" t="s">
        <v>167</v>
      </c>
      <c r="K84" s="90"/>
      <c r="L84" s="115" t="s">
        <v>167</v>
      </c>
      <c r="M84" s="116"/>
      <c r="N84" s="116"/>
      <c r="O84" s="115" t="s">
        <v>167</v>
      </c>
      <c r="P84" s="115"/>
      <c r="Q84" s="90" t="s">
        <v>167</v>
      </c>
      <c r="R84" s="115" t="s">
        <v>167</v>
      </c>
      <c r="S84" s="115"/>
      <c r="T84" s="116"/>
      <c r="U84" s="116" t="s">
        <v>167</v>
      </c>
      <c r="V84" s="115"/>
      <c r="W84" s="115"/>
      <c r="X84" s="115" t="s">
        <v>167</v>
      </c>
      <c r="Y84" s="115"/>
      <c r="Z84" s="90"/>
      <c r="AA84" s="116" t="s">
        <v>167</v>
      </c>
      <c r="AB84" s="94" t="s">
        <v>167</v>
      </c>
      <c r="AC84" s="115"/>
      <c r="AD84" s="324" t="s">
        <v>167</v>
      </c>
      <c r="AE84" s="115"/>
      <c r="AF84" s="125"/>
      <c r="AG84" s="115" t="s">
        <v>167</v>
      </c>
      <c r="AH84" s="116"/>
      <c r="AI84" s="126"/>
      <c r="AJ84" s="115" t="s">
        <v>167</v>
      </c>
      <c r="AK84" s="41">
        <v>126</v>
      </c>
      <c r="AL84" s="21">
        <f t="shared" si="8"/>
        <v>168</v>
      </c>
      <c r="AM84" s="46">
        <f t="shared" si="7"/>
        <v>42</v>
      </c>
      <c r="AN84" s="87"/>
      <c r="AO84" s="87"/>
      <c r="AP84" s="88"/>
    </row>
    <row r="85" spans="1:42" s="11" customFormat="1" ht="18" customHeight="1">
      <c r="A85" s="273">
        <v>142530</v>
      </c>
      <c r="B85" s="258" t="s">
        <v>87</v>
      </c>
      <c r="C85" s="272" t="s">
        <v>113</v>
      </c>
      <c r="D85" s="264" t="s">
        <v>25</v>
      </c>
      <c r="E85" s="271" t="s">
        <v>13</v>
      </c>
      <c r="F85" s="116" t="s">
        <v>167</v>
      </c>
      <c r="G85" s="116"/>
      <c r="H85" s="115"/>
      <c r="I85" s="115" t="s">
        <v>167</v>
      </c>
      <c r="J85" s="115"/>
      <c r="K85" s="115"/>
      <c r="L85" s="115" t="s">
        <v>167</v>
      </c>
      <c r="M85" s="116"/>
      <c r="N85" s="116"/>
      <c r="O85" s="115" t="s">
        <v>167</v>
      </c>
      <c r="P85" s="115"/>
      <c r="Q85" s="115"/>
      <c r="R85" s="324" t="s">
        <v>167</v>
      </c>
      <c r="S85" s="115"/>
      <c r="T85" s="116"/>
      <c r="U85" s="116" t="s">
        <v>167</v>
      </c>
      <c r="V85" s="115"/>
      <c r="W85" s="115"/>
      <c r="X85" s="115" t="s">
        <v>167</v>
      </c>
      <c r="Y85" s="115"/>
      <c r="Z85" s="115"/>
      <c r="AA85" s="116" t="s">
        <v>167</v>
      </c>
      <c r="AB85" s="116"/>
      <c r="AC85" s="226"/>
      <c r="AD85" s="115" t="s">
        <v>167</v>
      </c>
      <c r="AE85" s="115"/>
      <c r="AF85" s="115"/>
      <c r="AG85" s="115" t="s">
        <v>167</v>
      </c>
      <c r="AH85" s="116"/>
      <c r="AI85" s="116"/>
      <c r="AJ85" s="115" t="s">
        <v>167</v>
      </c>
      <c r="AK85" s="41">
        <v>126</v>
      </c>
      <c r="AL85" s="21">
        <f t="shared" si="8"/>
        <v>132</v>
      </c>
      <c r="AM85" s="46">
        <f t="shared" si="7"/>
        <v>6</v>
      </c>
      <c r="AN85" s="87"/>
      <c r="AO85" s="87"/>
      <c r="AP85" s="88"/>
    </row>
    <row r="86" spans="1:42" s="11" customFormat="1" ht="18" customHeight="1">
      <c r="A86" s="79">
        <v>427136</v>
      </c>
      <c r="B86" s="76" t="s">
        <v>88</v>
      </c>
      <c r="C86" s="18" t="s">
        <v>114</v>
      </c>
      <c r="D86" s="137" t="s">
        <v>25</v>
      </c>
      <c r="E86" s="72" t="s">
        <v>13</v>
      </c>
      <c r="F86" s="116" t="s">
        <v>167</v>
      </c>
      <c r="G86" s="116"/>
      <c r="H86" s="115"/>
      <c r="I86" s="115" t="s">
        <v>167</v>
      </c>
      <c r="J86" s="115"/>
      <c r="K86" s="115"/>
      <c r="L86" s="115" t="s">
        <v>167</v>
      </c>
      <c r="M86" s="116"/>
      <c r="N86" s="116"/>
      <c r="O86" s="115" t="s">
        <v>167</v>
      </c>
      <c r="P86" s="125"/>
      <c r="Q86" s="115"/>
      <c r="R86" s="115" t="s">
        <v>167</v>
      </c>
      <c r="S86" s="115"/>
      <c r="T86" s="116"/>
      <c r="U86" s="116" t="s">
        <v>167</v>
      </c>
      <c r="V86" s="115"/>
      <c r="W86" s="115"/>
      <c r="X86" s="115" t="s">
        <v>167</v>
      </c>
      <c r="Y86" s="115"/>
      <c r="Z86" s="115"/>
      <c r="AA86" s="116" t="s">
        <v>167</v>
      </c>
      <c r="AB86" s="116"/>
      <c r="AC86" s="125"/>
      <c r="AD86" s="115" t="s">
        <v>167</v>
      </c>
      <c r="AE86" s="115"/>
      <c r="AF86" s="115"/>
      <c r="AG86" s="324" t="s">
        <v>167</v>
      </c>
      <c r="AH86" s="116"/>
      <c r="AI86" s="116"/>
      <c r="AJ86" s="115" t="s">
        <v>167</v>
      </c>
      <c r="AK86" s="41">
        <v>126</v>
      </c>
      <c r="AL86" s="21">
        <f t="shared" si="8"/>
        <v>132</v>
      </c>
      <c r="AM86" s="46">
        <f t="shared" si="7"/>
        <v>6</v>
      </c>
      <c r="AN86" s="87"/>
      <c r="AO86" s="87"/>
      <c r="AP86" s="88"/>
    </row>
    <row r="87" spans="1:42" s="11" customFormat="1" ht="18" customHeight="1">
      <c r="A87" s="75">
        <v>431591</v>
      </c>
      <c r="B87" s="152" t="s">
        <v>168</v>
      </c>
      <c r="C87" s="18"/>
      <c r="D87" s="18" t="s">
        <v>25</v>
      </c>
      <c r="E87" s="72" t="s">
        <v>13</v>
      </c>
      <c r="F87" s="116" t="s">
        <v>167</v>
      </c>
      <c r="G87" s="116"/>
      <c r="H87" s="115"/>
      <c r="I87" s="115" t="s">
        <v>167</v>
      </c>
      <c r="J87" s="125"/>
      <c r="K87" s="115"/>
      <c r="L87" s="115" t="s">
        <v>167</v>
      </c>
      <c r="M87" s="116"/>
      <c r="N87" s="116"/>
      <c r="O87" s="324" t="s">
        <v>167</v>
      </c>
      <c r="P87" s="115"/>
      <c r="Q87" s="115"/>
      <c r="R87" s="115" t="s">
        <v>167</v>
      </c>
      <c r="S87" s="115"/>
      <c r="T87" s="116"/>
      <c r="U87" s="116" t="s">
        <v>167</v>
      </c>
      <c r="V87" s="115"/>
      <c r="W87" s="115"/>
      <c r="X87" s="115" t="s">
        <v>167</v>
      </c>
      <c r="Y87" s="115"/>
      <c r="Z87" s="115"/>
      <c r="AA87" s="116" t="s">
        <v>167</v>
      </c>
      <c r="AB87" s="116"/>
      <c r="AC87" s="226"/>
      <c r="AD87" s="115" t="s">
        <v>167</v>
      </c>
      <c r="AE87" s="115"/>
      <c r="AF87" s="125"/>
      <c r="AG87" s="115" t="s">
        <v>167</v>
      </c>
      <c r="AH87" s="350"/>
      <c r="AI87" s="116"/>
      <c r="AJ87" s="115" t="s">
        <v>167</v>
      </c>
      <c r="AK87" s="41">
        <v>126</v>
      </c>
      <c r="AL87" s="21">
        <f t="shared" si="8"/>
        <v>132</v>
      </c>
      <c r="AM87" s="46">
        <f t="shared" si="7"/>
        <v>6</v>
      </c>
      <c r="AN87" s="87"/>
      <c r="AO87" s="87"/>
      <c r="AP87" s="88" t="s">
        <v>21</v>
      </c>
    </row>
    <row r="88" spans="1:39" s="11" customFormat="1" ht="18" customHeight="1">
      <c r="A88" s="76">
        <v>431478</v>
      </c>
      <c r="B88" s="152" t="s">
        <v>159</v>
      </c>
      <c r="C88" s="119" t="s">
        <v>160</v>
      </c>
      <c r="D88" s="137" t="s">
        <v>25</v>
      </c>
      <c r="E88" s="72" t="s">
        <v>13</v>
      </c>
      <c r="F88" s="116" t="s">
        <v>167</v>
      </c>
      <c r="G88" s="116"/>
      <c r="H88" s="115"/>
      <c r="I88" s="324" t="s">
        <v>167</v>
      </c>
      <c r="J88" s="115"/>
      <c r="K88" s="115"/>
      <c r="L88" s="115" t="s">
        <v>167</v>
      </c>
      <c r="M88" s="116"/>
      <c r="N88" s="116"/>
      <c r="O88" s="115" t="s">
        <v>167</v>
      </c>
      <c r="P88" s="115"/>
      <c r="Q88" s="115"/>
      <c r="R88" s="115" t="s">
        <v>167</v>
      </c>
      <c r="S88" s="115"/>
      <c r="T88" s="116"/>
      <c r="U88" s="116" t="s">
        <v>167</v>
      </c>
      <c r="V88" s="115"/>
      <c r="W88" s="115"/>
      <c r="X88" s="115" t="s">
        <v>167</v>
      </c>
      <c r="Y88" s="115"/>
      <c r="Z88" s="115"/>
      <c r="AA88" s="116" t="s">
        <v>167</v>
      </c>
      <c r="AB88" s="116"/>
      <c r="AC88" s="115"/>
      <c r="AD88" s="115" t="s">
        <v>167</v>
      </c>
      <c r="AE88" s="115"/>
      <c r="AF88" s="115"/>
      <c r="AG88" s="115" t="s">
        <v>167</v>
      </c>
      <c r="AH88" s="116"/>
      <c r="AI88" s="116"/>
      <c r="AJ88" s="115" t="s">
        <v>167</v>
      </c>
      <c r="AK88" s="41">
        <v>126</v>
      </c>
      <c r="AL88" s="21">
        <f t="shared" si="8"/>
        <v>132</v>
      </c>
      <c r="AM88" s="46">
        <f t="shared" si="7"/>
        <v>6</v>
      </c>
    </row>
    <row r="89" spans="1:43" s="11" customFormat="1" ht="18" customHeight="1">
      <c r="A89" s="75">
        <v>432229</v>
      </c>
      <c r="B89" s="152" t="s">
        <v>198</v>
      </c>
      <c r="C89" s="18"/>
      <c r="D89" s="18" t="s">
        <v>25</v>
      </c>
      <c r="E89" s="72" t="s">
        <v>13</v>
      </c>
      <c r="F89" s="116" t="s">
        <v>167</v>
      </c>
      <c r="G89" s="116"/>
      <c r="H89" s="115"/>
      <c r="I89" s="115" t="s">
        <v>167</v>
      </c>
      <c r="J89" s="115"/>
      <c r="K89" s="115"/>
      <c r="L89" s="115" t="s">
        <v>167</v>
      </c>
      <c r="M89" s="116"/>
      <c r="N89" s="116"/>
      <c r="O89" s="115" t="s">
        <v>167</v>
      </c>
      <c r="P89" s="115"/>
      <c r="Q89" s="115"/>
      <c r="R89" s="324" t="s">
        <v>167</v>
      </c>
      <c r="S89" s="115"/>
      <c r="T89" s="116"/>
      <c r="U89" s="116" t="s">
        <v>167</v>
      </c>
      <c r="V89" s="115"/>
      <c r="W89" s="115"/>
      <c r="X89" s="115" t="s">
        <v>167</v>
      </c>
      <c r="Y89" s="115"/>
      <c r="Z89" s="115"/>
      <c r="AA89" s="116" t="s">
        <v>167</v>
      </c>
      <c r="AB89" s="116"/>
      <c r="AC89" s="115"/>
      <c r="AD89" s="115" t="s">
        <v>167</v>
      </c>
      <c r="AE89" s="125"/>
      <c r="AF89" s="115"/>
      <c r="AG89" s="115" t="s">
        <v>167</v>
      </c>
      <c r="AH89" s="126"/>
      <c r="AI89" s="116"/>
      <c r="AJ89" s="115" t="s">
        <v>167</v>
      </c>
      <c r="AK89" s="41">
        <v>126</v>
      </c>
      <c r="AL89" s="21">
        <f t="shared" si="8"/>
        <v>132</v>
      </c>
      <c r="AM89" s="46">
        <f t="shared" si="7"/>
        <v>6</v>
      </c>
      <c r="AQ89" s="166" t="s">
        <v>118</v>
      </c>
    </row>
    <row r="90" spans="1:39" s="11" customFormat="1" ht="18" customHeight="1">
      <c r="A90" s="232"/>
      <c r="B90" s="231" t="s">
        <v>129</v>
      </c>
      <c r="C90" s="233"/>
      <c r="D90" s="137" t="s">
        <v>25</v>
      </c>
      <c r="E90" s="72" t="s">
        <v>13</v>
      </c>
      <c r="F90" s="360">
        <v>11</v>
      </c>
      <c r="G90" s="361">
        <v>11</v>
      </c>
      <c r="H90" s="360">
        <v>11</v>
      </c>
      <c r="I90" s="360">
        <v>11</v>
      </c>
      <c r="J90" s="360">
        <v>11</v>
      </c>
      <c r="K90" s="360">
        <v>11</v>
      </c>
      <c r="L90" s="360">
        <v>11</v>
      </c>
      <c r="M90" s="360">
        <v>11</v>
      </c>
      <c r="N90" s="360">
        <v>11</v>
      </c>
      <c r="O90" s="360" t="s">
        <v>214</v>
      </c>
      <c r="P90" s="360">
        <v>11</v>
      </c>
      <c r="Q90" s="360">
        <v>11</v>
      </c>
      <c r="R90" s="360">
        <v>11</v>
      </c>
      <c r="S90" s="360" t="s">
        <v>214</v>
      </c>
      <c r="T90" s="360">
        <v>11</v>
      </c>
      <c r="U90" s="360">
        <v>11</v>
      </c>
      <c r="V90" s="360" t="s">
        <v>214</v>
      </c>
      <c r="W90" s="360">
        <v>11</v>
      </c>
      <c r="X90" s="360">
        <v>11</v>
      </c>
      <c r="Y90" s="360" t="s">
        <v>214</v>
      </c>
      <c r="Z90" s="360">
        <v>11</v>
      </c>
      <c r="AA90" s="360">
        <v>11</v>
      </c>
      <c r="AB90" s="360">
        <v>11</v>
      </c>
      <c r="AC90" s="360" t="s">
        <v>214</v>
      </c>
      <c r="AD90" s="360">
        <v>11</v>
      </c>
      <c r="AE90" s="360">
        <v>11</v>
      </c>
      <c r="AF90" s="360" t="s">
        <v>214</v>
      </c>
      <c r="AG90" s="360" t="s">
        <v>214</v>
      </c>
      <c r="AH90" s="360">
        <v>11</v>
      </c>
      <c r="AI90" s="360">
        <v>11</v>
      </c>
      <c r="AJ90" s="363">
        <v>11</v>
      </c>
      <c r="AK90" s="41"/>
      <c r="AL90" s="21"/>
      <c r="AM90" s="46"/>
    </row>
    <row r="91" spans="1:39" s="11" customFormat="1" ht="18" customHeight="1">
      <c r="A91" s="137"/>
      <c r="B91" s="158"/>
      <c r="C91" s="140"/>
      <c r="D91" s="137"/>
      <c r="E91" s="72"/>
      <c r="F91" s="116"/>
      <c r="G91" s="116"/>
      <c r="H91" s="115"/>
      <c r="I91" s="115"/>
      <c r="J91" s="115"/>
      <c r="K91" s="125"/>
      <c r="L91" s="125"/>
      <c r="M91" s="116"/>
      <c r="N91" s="126"/>
      <c r="O91" s="115"/>
      <c r="P91" s="115"/>
      <c r="Q91" s="115"/>
      <c r="R91" s="115"/>
      <c r="S91" s="115"/>
      <c r="T91" s="116"/>
      <c r="U91" s="116"/>
      <c r="V91" s="115"/>
      <c r="W91" s="115"/>
      <c r="X91" s="115"/>
      <c r="Y91" s="115"/>
      <c r="Z91" s="115"/>
      <c r="AA91" s="116"/>
      <c r="AB91" s="116"/>
      <c r="AC91" s="115"/>
      <c r="AD91" s="115"/>
      <c r="AE91" s="115"/>
      <c r="AF91" s="115"/>
      <c r="AG91" s="115"/>
      <c r="AH91" s="116"/>
      <c r="AI91" s="116"/>
      <c r="AJ91" s="141"/>
      <c r="AK91" s="41"/>
      <c r="AL91" s="21"/>
      <c r="AM91" s="46"/>
    </row>
    <row r="92" spans="1:39" s="11" customFormat="1" ht="18" customHeight="1">
      <c r="A92" s="81"/>
      <c r="B92" s="238"/>
      <c r="C92" s="176"/>
      <c r="D92" s="137"/>
      <c r="E92" s="72"/>
      <c r="F92" s="116"/>
      <c r="G92" s="116"/>
      <c r="H92" s="115"/>
      <c r="I92" s="115"/>
      <c r="J92" s="115"/>
      <c r="K92" s="125"/>
      <c r="L92" s="125"/>
      <c r="M92" s="116"/>
      <c r="N92" s="126"/>
      <c r="O92" s="115"/>
      <c r="P92" s="115"/>
      <c r="Q92" s="115"/>
      <c r="R92" s="115"/>
      <c r="S92" s="115"/>
      <c r="T92" s="116"/>
      <c r="U92" s="116"/>
      <c r="V92" s="115"/>
      <c r="W92" s="115"/>
      <c r="X92" s="115"/>
      <c r="Y92" s="115"/>
      <c r="Z92" s="115"/>
      <c r="AA92" s="116"/>
      <c r="AB92" s="116"/>
      <c r="AC92" s="115"/>
      <c r="AD92" s="115"/>
      <c r="AE92" s="115"/>
      <c r="AF92" s="115"/>
      <c r="AG92" s="115"/>
      <c r="AH92" s="116"/>
      <c r="AI92" s="163"/>
      <c r="AJ92" s="141"/>
      <c r="AK92" s="41"/>
      <c r="AL92" s="21"/>
      <c r="AM92" s="65"/>
    </row>
    <row r="93" spans="1:39" s="11" customFormat="1" ht="18" customHeight="1">
      <c r="A93" s="190"/>
      <c r="B93" s="191"/>
      <c r="C93" s="176"/>
      <c r="D93" s="192"/>
      <c r="E93" s="84"/>
      <c r="F93" s="116"/>
      <c r="G93" s="237"/>
      <c r="H93" s="115"/>
      <c r="I93" s="115"/>
      <c r="J93" s="115"/>
      <c r="K93" s="115"/>
      <c r="L93" s="115"/>
      <c r="M93" s="116"/>
      <c r="N93" s="116"/>
      <c r="O93" s="115"/>
      <c r="P93" s="115"/>
      <c r="Q93" s="115"/>
      <c r="R93" s="115"/>
      <c r="S93" s="115"/>
      <c r="T93" s="116"/>
      <c r="U93" s="116"/>
      <c r="V93" s="115"/>
      <c r="W93" s="115"/>
      <c r="X93" s="115"/>
      <c r="Y93" s="115"/>
      <c r="Z93" s="115"/>
      <c r="AA93" s="116"/>
      <c r="AB93" s="116"/>
      <c r="AC93" s="115"/>
      <c r="AD93" s="115"/>
      <c r="AE93" s="115"/>
      <c r="AF93" s="115"/>
      <c r="AG93" s="115"/>
      <c r="AH93" s="116"/>
      <c r="AI93" s="163"/>
      <c r="AJ93" s="141"/>
      <c r="AK93" s="41"/>
      <c r="AL93" s="21"/>
      <c r="AM93" s="65"/>
    </row>
    <row r="94" spans="1:39" s="11" customFormat="1" ht="18" customHeight="1" thickBot="1">
      <c r="A94" s="190"/>
      <c r="B94" s="191"/>
      <c r="C94" s="176"/>
      <c r="D94" s="192"/>
      <c r="E94" s="84"/>
      <c r="F94" s="116"/>
      <c r="G94" s="348"/>
      <c r="H94" s="115"/>
      <c r="I94" s="115"/>
      <c r="J94" s="115"/>
      <c r="K94" s="115"/>
      <c r="L94" s="115"/>
      <c r="M94" s="116"/>
      <c r="N94" s="116"/>
      <c r="O94" s="115"/>
      <c r="P94" s="115"/>
      <c r="Q94" s="115"/>
      <c r="R94" s="115"/>
      <c r="S94" s="115"/>
      <c r="T94" s="116"/>
      <c r="U94" s="116"/>
      <c r="V94" s="115"/>
      <c r="W94" s="115"/>
      <c r="X94" s="115"/>
      <c r="Y94" s="115"/>
      <c r="Z94" s="115"/>
      <c r="AA94" s="116"/>
      <c r="AB94" s="116"/>
      <c r="AC94" s="115"/>
      <c r="AD94" s="115"/>
      <c r="AE94" s="115"/>
      <c r="AF94" s="115"/>
      <c r="AG94" s="115"/>
      <c r="AH94" s="116"/>
      <c r="AI94" s="163"/>
      <c r="AJ94" s="141"/>
      <c r="AK94" s="41"/>
      <c r="AL94" s="21"/>
      <c r="AM94" s="65"/>
    </row>
    <row r="95" spans="1:39" s="196" customFormat="1" ht="18" customHeight="1">
      <c r="A95" s="203"/>
      <c r="B95" s="411" t="s">
        <v>19</v>
      </c>
      <c r="C95" s="412"/>
      <c r="D95" s="413"/>
      <c r="E95" s="197"/>
      <c r="F95" s="163"/>
      <c r="G95" s="349"/>
      <c r="H95" s="141"/>
      <c r="I95" s="141"/>
      <c r="J95" s="141"/>
      <c r="K95" s="141"/>
      <c r="L95" s="141"/>
      <c r="M95" s="163"/>
      <c r="N95" s="163"/>
      <c r="O95" s="141"/>
      <c r="P95" s="141"/>
      <c r="Q95" s="141"/>
      <c r="R95" s="141"/>
      <c r="S95" s="141"/>
      <c r="T95" s="163"/>
      <c r="U95" s="163"/>
      <c r="V95" s="141"/>
      <c r="W95" s="141"/>
      <c r="X95" s="141"/>
      <c r="Y95" s="141"/>
      <c r="Z95" s="141"/>
      <c r="AA95" s="163"/>
      <c r="AB95" s="163"/>
      <c r="AC95" s="141"/>
      <c r="AD95" s="141"/>
      <c r="AE95" s="141"/>
      <c r="AF95" s="141"/>
      <c r="AG95" s="141"/>
      <c r="AH95" s="163"/>
      <c r="AI95" s="163"/>
      <c r="AJ95" s="141"/>
      <c r="AK95" s="41"/>
      <c r="AL95" s="21"/>
      <c r="AM95" s="65"/>
    </row>
    <row r="96" spans="1:39" s="11" customFormat="1" ht="18" customHeight="1">
      <c r="A96" s="210"/>
      <c r="B96" s="408" t="s">
        <v>119</v>
      </c>
      <c r="C96" s="409"/>
      <c r="D96" s="410"/>
      <c r="E96" s="198"/>
      <c r="F96" s="116"/>
      <c r="G96" s="348"/>
      <c r="H96" s="115"/>
      <c r="I96" s="115"/>
      <c r="J96" s="115"/>
      <c r="K96" s="115"/>
      <c r="L96" s="115"/>
      <c r="M96" s="116"/>
      <c r="N96" s="116"/>
      <c r="O96" s="115"/>
      <c r="P96" s="115"/>
      <c r="Q96" s="115"/>
      <c r="R96" s="115"/>
      <c r="S96" s="115"/>
      <c r="T96" s="116"/>
      <c r="U96" s="116"/>
      <c r="V96" s="115"/>
      <c r="W96" s="115"/>
      <c r="X96" s="115"/>
      <c r="Y96" s="115"/>
      <c r="Z96" s="115"/>
      <c r="AA96" s="116"/>
      <c r="AB96" s="116"/>
      <c r="AC96" s="115"/>
      <c r="AD96" s="115"/>
      <c r="AE96" s="115"/>
      <c r="AF96" s="115"/>
      <c r="AG96" s="115"/>
      <c r="AH96" s="116"/>
      <c r="AI96" s="163"/>
      <c r="AJ96" s="141"/>
      <c r="AK96" s="193"/>
      <c r="AL96" s="194"/>
      <c r="AM96" s="195"/>
    </row>
    <row r="97" spans="1:39" s="11" customFormat="1" ht="18" customHeight="1">
      <c r="A97" s="204"/>
      <c r="B97" s="392" t="s">
        <v>120</v>
      </c>
      <c r="C97" s="393"/>
      <c r="D97" s="394"/>
      <c r="E97" s="197"/>
      <c r="F97" s="116"/>
      <c r="G97" s="348"/>
      <c r="H97" s="115"/>
      <c r="I97" s="115"/>
      <c r="J97" s="115"/>
      <c r="K97" s="115"/>
      <c r="L97" s="115"/>
      <c r="M97" s="116"/>
      <c r="N97" s="116"/>
      <c r="O97" s="115"/>
      <c r="P97" s="115"/>
      <c r="Q97" s="115"/>
      <c r="R97" s="115"/>
      <c r="S97" s="115"/>
      <c r="T97" s="116"/>
      <c r="U97" s="116"/>
      <c r="V97" s="115"/>
      <c r="W97" s="115"/>
      <c r="X97" s="115"/>
      <c r="Y97" s="115"/>
      <c r="Z97" s="115"/>
      <c r="AA97" s="116"/>
      <c r="AB97" s="116"/>
      <c r="AC97" s="115"/>
      <c r="AD97" s="115"/>
      <c r="AE97" s="115"/>
      <c r="AF97" s="115"/>
      <c r="AG97" s="115"/>
      <c r="AH97" s="116"/>
      <c r="AI97" s="163"/>
      <c r="AJ97" s="141"/>
      <c r="AK97" s="41"/>
      <c r="AL97" s="21"/>
      <c r="AM97" s="65"/>
    </row>
    <row r="98" spans="1:39" s="11" customFormat="1" ht="18" customHeight="1">
      <c r="A98" s="204"/>
      <c r="B98" s="392" t="s">
        <v>121</v>
      </c>
      <c r="C98" s="393"/>
      <c r="D98" s="394"/>
      <c r="E98" s="197"/>
      <c r="F98" s="116"/>
      <c r="G98" s="348"/>
      <c r="H98" s="115"/>
      <c r="I98" s="115"/>
      <c r="J98" s="115"/>
      <c r="K98" s="115"/>
      <c r="L98" s="115"/>
      <c r="M98" s="116"/>
      <c r="N98" s="116"/>
      <c r="O98" s="115"/>
      <c r="P98" s="115"/>
      <c r="Q98" s="115"/>
      <c r="R98" s="115"/>
      <c r="S98" s="115"/>
      <c r="T98" s="116"/>
      <c r="U98" s="116"/>
      <c r="V98" s="115"/>
      <c r="W98" s="115"/>
      <c r="X98" s="115"/>
      <c r="Y98" s="115"/>
      <c r="Z98" s="115"/>
      <c r="AA98" s="116"/>
      <c r="AB98" s="116"/>
      <c r="AC98" s="115"/>
      <c r="AD98" s="115"/>
      <c r="AE98" s="115"/>
      <c r="AF98" s="115"/>
      <c r="AG98" s="115"/>
      <c r="AH98" s="116"/>
      <c r="AI98" s="163"/>
      <c r="AJ98" s="141"/>
      <c r="AK98" s="41"/>
      <c r="AL98" s="21"/>
      <c r="AM98" s="65"/>
    </row>
    <row r="99" spans="1:39" s="11" customFormat="1" ht="18" customHeight="1">
      <c r="A99" s="204"/>
      <c r="B99" s="392" t="s">
        <v>122</v>
      </c>
      <c r="C99" s="393"/>
      <c r="D99" s="394"/>
      <c r="E99" s="199"/>
      <c r="F99" s="116"/>
      <c r="G99" s="348"/>
      <c r="H99" s="115"/>
      <c r="I99" s="115"/>
      <c r="J99" s="115"/>
      <c r="K99" s="115"/>
      <c r="L99" s="115"/>
      <c r="M99" s="116"/>
      <c r="N99" s="116"/>
      <c r="O99" s="115"/>
      <c r="P99" s="115"/>
      <c r="Q99" s="115"/>
      <c r="R99" s="115"/>
      <c r="S99" s="115"/>
      <c r="T99" s="116"/>
      <c r="U99" s="116"/>
      <c r="V99" s="115"/>
      <c r="W99" s="115"/>
      <c r="X99" s="115"/>
      <c r="Y99" s="115"/>
      <c r="Z99" s="115"/>
      <c r="AA99" s="116"/>
      <c r="AB99" s="116"/>
      <c r="AC99" s="115"/>
      <c r="AD99" s="115"/>
      <c r="AE99" s="115"/>
      <c r="AF99" s="115"/>
      <c r="AG99" s="115"/>
      <c r="AH99" s="116"/>
      <c r="AI99" s="163"/>
      <c r="AJ99" s="141"/>
      <c r="AK99" s="41"/>
      <c r="AL99" s="21"/>
      <c r="AM99" s="65"/>
    </row>
    <row r="100" spans="1:39" s="11" customFormat="1" ht="18" customHeight="1">
      <c r="A100" s="204"/>
      <c r="B100" s="392" t="s">
        <v>123</v>
      </c>
      <c r="C100" s="393"/>
      <c r="D100" s="394"/>
      <c r="E100" s="199"/>
      <c r="F100" s="86"/>
      <c r="G100" s="86"/>
      <c r="H100" s="85"/>
      <c r="I100" s="19"/>
      <c r="J100" s="85"/>
      <c r="K100" s="85"/>
      <c r="L100" s="19"/>
      <c r="M100" s="86"/>
      <c r="N100" s="64"/>
      <c r="O100" s="85"/>
      <c r="P100" s="19"/>
      <c r="Q100" s="19"/>
      <c r="R100" s="85"/>
      <c r="S100" s="19"/>
      <c r="T100" s="64"/>
      <c r="U100" s="86"/>
      <c r="V100" s="85"/>
      <c r="W100" s="19"/>
      <c r="X100" s="85"/>
      <c r="Y100" s="85"/>
      <c r="Z100" s="19"/>
      <c r="AA100" s="86"/>
      <c r="AB100" s="86"/>
      <c r="AC100" s="85"/>
      <c r="AD100" s="19"/>
      <c r="AE100" s="85"/>
      <c r="AF100" s="19"/>
      <c r="AG100" s="85"/>
      <c r="AH100" s="86"/>
      <c r="AI100" s="164"/>
      <c r="AJ100" s="179"/>
      <c r="AK100" s="41"/>
      <c r="AL100" s="21"/>
      <c r="AM100" s="65"/>
    </row>
    <row r="101" spans="1:39" s="11" customFormat="1" ht="18" customHeight="1">
      <c r="A101" s="204"/>
      <c r="B101" s="408" t="s">
        <v>124</v>
      </c>
      <c r="C101" s="409"/>
      <c r="D101" s="410"/>
      <c r="E101" s="199"/>
      <c r="F101" s="86"/>
      <c r="G101" s="86"/>
      <c r="H101" s="85"/>
      <c r="I101" s="19"/>
      <c r="J101" s="85"/>
      <c r="K101" s="85"/>
      <c r="L101" s="19"/>
      <c r="M101" s="86"/>
      <c r="N101" s="64"/>
      <c r="O101" s="85"/>
      <c r="P101" s="19"/>
      <c r="Q101" s="19"/>
      <c r="R101" s="85"/>
      <c r="S101" s="19"/>
      <c r="T101" s="64"/>
      <c r="U101" s="86"/>
      <c r="V101" s="85"/>
      <c r="W101" s="19"/>
      <c r="X101" s="85"/>
      <c r="Y101" s="85"/>
      <c r="Z101" s="19"/>
      <c r="AA101" s="86"/>
      <c r="AB101" s="86"/>
      <c r="AC101" s="85"/>
      <c r="AD101" s="19"/>
      <c r="AE101" s="85"/>
      <c r="AF101" s="19"/>
      <c r="AG101" s="85"/>
      <c r="AH101" s="86"/>
      <c r="AI101" s="164"/>
      <c r="AJ101" s="179"/>
      <c r="AK101" s="41"/>
      <c r="AL101" s="21"/>
      <c r="AM101" s="65" t="s">
        <v>171</v>
      </c>
    </row>
    <row r="102" spans="1:39" s="11" customFormat="1" ht="18" customHeight="1" thickBot="1">
      <c r="A102" s="205"/>
      <c r="B102" s="389" t="s">
        <v>125</v>
      </c>
      <c r="C102" s="390"/>
      <c r="D102" s="391"/>
      <c r="E102" s="199"/>
      <c r="F102" s="116"/>
      <c r="G102" s="116"/>
      <c r="H102" s="115"/>
      <c r="I102" s="115"/>
      <c r="J102" s="115"/>
      <c r="K102" s="115"/>
      <c r="L102" s="115"/>
      <c r="M102" s="116"/>
      <c r="N102" s="116"/>
      <c r="O102" s="115"/>
      <c r="P102" s="115"/>
      <c r="Q102" s="115"/>
      <c r="R102" s="115"/>
      <c r="S102" s="115"/>
      <c r="T102" s="116"/>
      <c r="U102" s="116"/>
      <c r="V102" s="115"/>
      <c r="W102" s="115"/>
      <c r="X102" s="115"/>
      <c r="Y102" s="115"/>
      <c r="Z102" s="115"/>
      <c r="AA102" s="116"/>
      <c r="AB102" s="116"/>
      <c r="AC102" s="115"/>
      <c r="AD102" s="115"/>
      <c r="AE102" s="115"/>
      <c r="AF102" s="115"/>
      <c r="AG102" s="115"/>
      <c r="AH102" s="116"/>
      <c r="AI102" s="163"/>
      <c r="AJ102" s="18"/>
      <c r="AK102" s="41"/>
      <c r="AL102" s="21"/>
      <c r="AM102" s="253"/>
    </row>
    <row r="103" spans="1:39" s="11" customFormat="1" ht="19.5" customHeight="1" thickBot="1">
      <c r="A103" s="209"/>
      <c r="B103" s="209"/>
      <c r="C103" s="209"/>
      <c r="D103" s="209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</row>
    <row r="104" spans="1:39" s="11" customFormat="1" ht="38.25" customHeight="1">
      <c r="A104" s="439" t="s">
        <v>213</v>
      </c>
      <c r="B104" s="440"/>
      <c r="C104" s="440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440"/>
      <c r="X104" s="440"/>
      <c r="Y104" s="440"/>
      <c r="Z104" s="440"/>
      <c r="AA104" s="440"/>
      <c r="AB104" s="440"/>
      <c r="AC104" s="440"/>
      <c r="AD104" s="440"/>
      <c r="AE104" s="440"/>
      <c r="AF104" s="440"/>
      <c r="AG104" s="440"/>
      <c r="AH104" s="440"/>
      <c r="AI104" s="440"/>
      <c r="AJ104" s="440"/>
      <c r="AK104" s="440"/>
      <c r="AL104" s="440"/>
      <c r="AM104" s="441"/>
    </row>
    <row r="105" spans="1:39" s="11" customFormat="1" ht="32.25" customHeight="1" thickBot="1">
      <c r="A105" s="442"/>
      <c r="B105" s="443"/>
      <c r="C105" s="443"/>
      <c r="D105" s="443"/>
      <c r="E105" s="443"/>
      <c r="F105" s="443"/>
      <c r="G105" s="443"/>
      <c r="H105" s="443"/>
      <c r="I105" s="443"/>
      <c r="J105" s="443"/>
      <c r="K105" s="443"/>
      <c r="L105" s="443"/>
      <c r="M105" s="443"/>
      <c r="N105" s="443"/>
      <c r="O105" s="443"/>
      <c r="P105" s="443"/>
      <c r="Q105" s="443"/>
      <c r="R105" s="443"/>
      <c r="S105" s="443"/>
      <c r="T105" s="443"/>
      <c r="U105" s="443"/>
      <c r="V105" s="443"/>
      <c r="W105" s="443"/>
      <c r="X105" s="443"/>
      <c r="Y105" s="443"/>
      <c r="Z105" s="443"/>
      <c r="AA105" s="443"/>
      <c r="AB105" s="443"/>
      <c r="AC105" s="443"/>
      <c r="AD105" s="443"/>
      <c r="AE105" s="443"/>
      <c r="AF105" s="443"/>
      <c r="AG105" s="443"/>
      <c r="AH105" s="443"/>
      <c r="AI105" s="443"/>
      <c r="AJ105" s="443"/>
      <c r="AK105" s="443"/>
      <c r="AL105" s="443"/>
      <c r="AM105" s="444"/>
    </row>
    <row r="106" spans="1:39" s="11" customFormat="1" ht="15.75" customHeight="1">
      <c r="A106" s="27" t="s">
        <v>0</v>
      </c>
      <c r="B106" s="327" t="s">
        <v>1</v>
      </c>
      <c r="C106" s="130" t="s">
        <v>17</v>
      </c>
      <c r="D106" s="28" t="s">
        <v>2</v>
      </c>
      <c r="E106" s="422" t="s">
        <v>3</v>
      </c>
      <c r="F106" s="23">
        <v>1</v>
      </c>
      <c r="G106" s="23">
        <v>2</v>
      </c>
      <c r="H106" s="23">
        <v>3</v>
      </c>
      <c r="I106" s="23">
        <v>4</v>
      </c>
      <c r="J106" s="23">
        <v>5</v>
      </c>
      <c r="K106" s="23">
        <v>6</v>
      </c>
      <c r="L106" s="23">
        <v>7</v>
      </c>
      <c r="M106" s="23">
        <v>8</v>
      </c>
      <c r="N106" s="23">
        <v>9</v>
      </c>
      <c r="O106" s="23">
        <v>10</v>
      </c>
      <c r="P106" s="23">
        <v>11</v>
      </c>
      <c r="Q106" s="23">
        <v>12</v>
      </c>
      <c r="R106" s="23">
        <v>13</v>
      </c>
      <c r="S106" s="23">
        <v>14</v>
      </c>
      <c r="T106" s="23">
        <v>15</v>
      </c>
      <c r="U106" s="23">
        <v>16</v>
      </c>
      <c r="V106" s="23">
        <v>17</v>
      </c>
      <c r="W106" s="23">
        <v>18</v>
      </c>
      <c r="X106" s="23">
        <v>19</v>
      </c>
      <c r="Y106" s="23">
        <v>20</v>
      </c>
      <c r="Z106" s="23">
        <v>21</v>
      </c>
      <c r="AA106" s="23">
        <v>22</v>
      </c>
      <c r="AB106" s="23">
        <v>23</v>
      </c>
      <c r="AC106" s="23">
        <v>24</v>
      </c>
      <c r="AD106" s="23">
        <v>25</v>
      </c>
      <c r="AE106" s="23">
        <v>26</v>
      </c>
      <c r="AF106" s="23">
        <v>27</v>
      </c>
      <c r="AG106" s="23">
        <v>28</v>
      </c>
      <c r="AH106" s="23">
        <v>29</v>
      </c>
      <c r="AI106" s="23">
        <v>30</v>
      </c>
      <c r="AJ106" s="23">
        <v>31</v>
      </c>
      <c r="AK106" s="424" t="s">
        <v>4</v>
      </c>
      <c r="AL106" s="425" t="s">
        <v>5</v>
      </c>
      <c r="AM106" s="426" t="s">
        <v>6</v>
      </c>
    </row>
    <row r="107" spans="1:39" s="11" customFormat="1" ht="15.75" customHeight="1">
      <c r="A107" s="24"/>
      <c r="B107" s="131" t="s">
        <v>18</v>
      </c>
      <c r="C107" s="131" t="s">
        <v>16</v>
      </c>
      <c r="D107" s="6" t="s">
        <v>8</v>
      </c>
      <c r="E107" s="423"/>
      <c r="F107" s="7" t="s">
        <v>10</v>
      </c>
      <c r="G107" s="7" t="s">
        <v>11</v>
      </c>
      <c r="H107" s="7" t="s">
        <v>10</v>
      </c>
      <c r="I107" s="7" t="s">
        <v>12</v>
      </c>
      <c r="J107" s="7" t="s">
        <v>9</v>
      </c>
      <c r="K107" s="7" t="s">
        <v>9</v>
      </c>
      <c r="L107" s="7" t="s">
        <v>10</v>
      </c>
      <c r="M107" s="7" t="s">
        <v>10</v>
      </c>
      <c r="N107" s="7" t="s">
        <v>11</v>
      </c>
      <c r="O107" s="7" t="s">
        <v>10</v>
      </c>
      <c r="P107" s="7" t="s">
        <v>12</v>
      </c>
      <c r="Q107" s="7" t="s">
        <v>9</v>
      </c>
      <c r="R107" s="7" t="s">
        <v>9</v>
      </c>
      <c r="S107" s="7" t="s">
        <v>10</v>
      </c>
      <c r="T107" s="7" t="s">
        <v>10</v>
      </c>
      <c r="U107" s="7" t="s">
        <v>11</v>
      </c>
      <c r="V107" s="7" t="s">
        <v>10</v>
      </c>
      <c r="W107" s="7" t="s">
        <v>12</v>
      </c>
      <c r="X107" s="7" t="s">
        <v>9</v>
      </c>
      <c r="Y107" s="7" t="s">
        <v>9</v>
      </c>
      <c r="Z107" s="7" t="s">
        <v>10</v>
      </c>
      <c r="AA107" s="7" t="s">
        <v>10</v>
      </c>
      <c r="AB107" s="7" t="s">
        <v>11</v>
      </c>
      <c r="AC107" s="7" t="s">
        <v>10</v>
      </c>
      <c r="AD107" s="7" t="s">
        <v>12</v>
      </c>
      <c r="AE107" s="7" t="s">
        <v>9</v>
      </c>
      <c r="AF107" s="7" t="s">
        <v>9</v>
      </c>
      <c r="AG107" s="7" t="s">
        <v>10</v>
      </c>
      <c r="AH107" s="7" t="s">
        <v>10</v>
      </c>
      <c r="AI107" s="7" t="s">
        <v>11</v>
      </c>
      <c r="AJ107" s="7" t="s">
        <v>10</v>
      </c>
      <c r="AK107" s="384"/>
      <c r="AL107" s="386"/>
      <c r="AM107" s="388"/>
    </row>
    <row r="108" spans="1:39" s="11" customFormat="1" ht="15.75" customHeight="1">
      <c r="A108" s="147">
        <v>151670</v>
      </c>
      <c r="B108" s="77" t="s">
        <v>73</v>
      </c>
      <c r="C108" s="97" t="s">
        <v>134</v>
      </c>
      <c r="D108" s="146" t="s">
        <v>36</v>
      </c>
      <c r="E108" s="71" t="s">
        <v>26</v>
      </c>
      <c r="F108" s="126"/>
      <c r="G108" s="163" t="s">
        <v>180</v>
      </c>
      <c r="H108" s="141"/>
      <c r="I108" s="115"/>
      <c r="J108" s="141" t="s">
        <v>180</v>
      </c>
      <c r="K108" s="141"/>
      <c r="L108" s="115"/>
      <c r="M108" s="163" t="s">
        <v>180</v>
      </c>
      <c r="N108" s="163"/>
      <c r="O108" s="115"/>
      <c r="P108" s="141" t="s">
        <v>180</v>
      </c>
      <c r="Q108" s="236" t="s">
        <v>180</v>
      </c>
      <c r="R108" s="115"/>
      <c r="S108" s="141" t="s">
        <v>180</v>
      </c>
      <c r="T108" s="237"/>
      <c r="U108" s="365" t="s">
        <v>193</v>
      </c>
      <c r="V108" s="141" t="s">
        <v>180</v>
      </c>
      <c r="W108" s="236" t="s">
        <v>180</v>
      </c>
      <c r="X108" s="115"/>
      <c r="Y108" s="141" t="s">
        <v>180</v>
      </c>
      <c r="Z108" s="141"/>
      <c r="AA108" s="116"/>
      <c r="AB108" s="163" t="s">
        <v>180</v>
      </c>
      <c r="AC108" s="237" t="s">
        <v>180</v>
      </c>
      <c r="AD108" s="115"/>
      <c r="AE108" s="141" t="s">
        <v>180</v>
      </c>
      <c r="AF108" s="236"/>
      <c r="AG108" s="115"/>
      <c r="AH108" s="163" t="s">
        <v>180</v>
      </c>
      <c r="AI108" s="163"/>
      <c r="AJ108" s="125"/>
      <c r="AK108" s="41">
        <v>126</v>
      </c>
      <c r="AL108" s="21">
        <f aca="true" t="shared" si="9" ref="AL108:AL128">COUNTIF(D108:AK108,"T")*6+COUNTIF(D108:AK108,"P")*12+COUNTIF(D108:AK108,"M")*6+COUNTIF(D108:AK108,"I")*6+COUNTIF(D108:AK108,"N")*12+COUNTIF(D108:AK108,"TI")*11+COUNTIF(D108:AK108,"MT")*12+COUNTIF(D108:AK108,"MN")*18+COUNTIF(D108:AK108,"PI")*17+COUNTIF(D108:AK108,"TN")*18+COUNTIF(D108:AK108,"NB")*6+COUNTIF(D108:AK108,"AF")*6</f>
        <v>162</v>
      </c>
      <c r="AM108" s="65">
        <f>SUM(AL108-126)</f>
        <v>36</v>
      </c>
    </row>
    <row r="109" spans="1:39" s="11" customFormat="1" ht="15.75" customHeight="1">
      <c r="A109" s="147">
        <v>129224</v>
      </c>
      <c r="B109" s="77" t="s">
        <v>74</v>
      </c>
      <c r="C109" s="97" t="s">
        <v>135</v>
      </c>
      <c r="D109" s="146" t="s">
        <v>36</v>
      </c>
      <c r="E109" s="71" t="s">
        <v>26</v>
      </c>
      <c r="F109" s="126"/>
      <c r="G109" s="163" t="s">
        <v>180</v>
      </c>
      <c r="H109" s="295"/>
      <c r="I109" s="115"/>
      <c r="J109" s="141" t="s">
        <v>180</v>
      </c>
      <c r="K109" s="295"/>
      <c r="L109" s="115"/>
      <c r="M109" s="163" t="s">
        <v>180</v>
      </c>
      <c r="N109" s="309"/>
      <c r="O109" s="125"/>
      <c r="P109" s="141" t="s">
        <v>180</v>
      </c>
      <c r="Q109" s="366" t="s">
        <v>193</v>
      </c>
      <c r="R109" s="125"/>
      <c r="S109" s="141" t="s">
        <v>180</v>
      </c>
      <c r="T109" s="308"/>
      <c r="U109" s="116"/>
      <c r="V109" s="141" t="s">
        <v>180</v>
      </c>
      <c r="W109" s="141"/>
      <c r="X109" s="115"/>
      <c r="Y109" s="141" t="s">
        <v>180</v>
      </c>
      <c r="Z109" s="141"/>
      <c r="AA109" s="116"/>
      <c r="AB109" s="163" t="s">
        <v>180</v>
      </c>
      <c r="AC109" s="141"/>
      <c r="AD109" s="115"/>
      <c r="AE109" s="141" t="s">
        <v>180</v>
      </c>
      <c r="AF109" s="141"/>
      <c r="AG109" s="115"/>
      <c r="AH109" s="163" t="s">
        <v>180</v>
      </c>
      <c r="AI109" s="163"/>
      <c r="AJ109" s="115"/>
      <c r="AK109" s="41">
        <v>126</v>
      </c>
      <c r="AL109" s="21">
        <f t="shared" si="9"/>
        <v>126</v>
      </c>
      <c r="AM109" s="65">
        <f aca="true" t="shared" si="10" ref="AM109:AM128">SUM(AL109-126)</f>
        <v>0</v>
      </c>
    </row>
    <row r="110" spans="1:39" s="11" customFormat="1" ht="15.75" customHeight="1">
      <c r="A110" s="147">
        <v>129909</v>
      </c>
      <c r="B110" s="77" t="s">
        <v>75</v>
      </c>
      <c r="C110" s="97" t="s">
        <v>136</v>
      </c>
      <c r="D110" s="146" t="s">
        <v>36</v>
      </c>
      <c r="E110" s="71" t="s">
        <v>26</v>
      </c>
      <c r="F110" s="364" t="s">
        <v>193</v>
      </c>
      <c r="G110" s="163" t="s">
        <v>180</v>
      </c>
      <c r="H110" s="141"/>
      <c r="I110" s="125"/>
      <c r="J110" s="141" t="s">
        <v>180</v>
      </c>
      <c r="K110" s="141"/>
      <c r="L110" s="115"/>
      <c r="M110" s="163" t="s">
        <v>180</v>
      </c>
      <c r="N110" s="163"/>
      <c r="O110" s="115"/>
      <c r="P110" s="141" t="s">
        <v>180</v>
      </c>
      <c r="Q110" s="141"/>
      <c r="R110" s="115"/>
      <c r="S110" s="141" t="s">
        <v>180</v>
      </c>
      <c r="T110" s="364" t="s">
        <v>180</v>
      </c>
      <c r="U110" s="116"/>
      <c r="V110" s="141" t="s">
        <v>180</v>
      </c>
      <c r="W110" s="90"/>
      <c r="X110" s="115"/>
      <c r="Y110" s="141" t="s">
        <v>180</v>
      </c>
      <c r="Z110" s="90"/>
      <c r="AA110" s="364" t="s">
        <v>193</v>
      </c>
      <c r="AB110" s="163" t="s">
        <v>180</v>
      </c>
      <c r="AC110" s="236"/>
      <c r="AD110" s="115"/>
      <c r="AE110" s="141" t="s">
        <v>180</v>
      </c>
      <c r="AF110" s="141"/>
      <c r="AG110" s="366" t="s">
        <v>193</v>
      </c>
      <c r="AH110" s="163" t="s">
        <v>180</v>
      </c>
      <c r="AI110" s="364" t="s">
        <v>180</v>
      </c>
      <c r="AJ110" s="115"/>
      <c r="AK110" s="41">
        <v>126</v>
      </c>
      <c r="AL110" s="21">
        <f t="shared" si="9"/>
        <v>162</v>
      </c>
      <c r="AM110" s="65">
        <f t="shared" si="10"/>
        <v>36</v>
      </c>
    </row>
    <row r="111" spans="1:41" s="11" customFormat="1" ht="15.75" customHeight="1">
      <c r="A111" s="148">
        <v>151696</v>
      </c>
      <c r="B111" s="77" t="s">
        <v>76</v>
      </c>
      <c r="C111" s="120" t="s">
        <v>137</v>
      </c>
      <c r="D111" s="146" t="s">
        <v>36</v>
      </c>
      <c r="E111" s="71" t="s">
        <v>26</v>
      </c>
      <c r="F111" s="116"/>
      <c r="G111" s="163" t="s">
        <v>180</v>
      </c>
      <c r="H111" s="141"/>
      <c r="I111" s="125"/>
      <c r="J111" s="141" t="s">
        <v>180</v>
      </c>
      <c r="K111" s="141"/>
      <c r="L111" s="115"/>
      <c r="M111" s="163" t="s">
        <v>180</v>
      </c>
      <c r="N111" s="163"/>
      <c r="O111" s="115"/>
      <c r="P111" s="141" t="s">
        <v>180</v>
      </c>
      <c r="Q111" s="141"/>
      <c r="R111" s="115"/>
      <c r="S111" s="141" t="s">
        <v>180</v>
      </c>
      <c r="T111" s="163"/>
      <c r="U111" s="365" t="s">
        <v>193</v>
      </c>
      <c r="V111" s="141" t="s">
        <v>180</v>
      </c>
      <c r="W111" s="226"/>
      <c r="X111" s="115"/>
      <c r="Y111" s="141" t="s">
        <v>180</v>
      </c>
      <c r="Z111" s="236" t="s">
        <v>180</v>
      </c>
      <c r="AA111" s="126"/>
      <c r="AB111" s="163" t="s">
        <v>180</v>
      </c>
      <c r="AC111" s="141"/>
      <c r="AD111" s="115"/>
      <c r="AE111" s="141" t="s">
        <v>180</v>
      </c>
      <c r="AF111" s="236" t="s">
        <v>180</v>
      </c>
      <c r="AG111" s="115"/>
      <c r="AH111" s="163" t="s">
        <v>180</v>
      </c>
      <c r="AI111" s="364" t="s">
        <v>193</v>
      </c>
      <c r="AJ111" s="351" t="s">
        <v>193</v>
      </c>
      <c r="AK111" s="41">
        <v>126</v>
      </c>
      <c r="AL111" s="21">
        <f t="shared" si="9"/>
        <v>162</v>
      </c>
      <c r="AM111" s="65">
        <f t="shared" si="10"/>
        <v>36</v>
      </c>
      <c r="AN111" s="69"/>
      <c r="AO111" s="69"/>
    </row>
    <row r="112" spans="1:41" s="11" customFormat="1" ht="17.25" customHeight="1">
      <c r="A112" s="147">
        <v>430420</v>
      </c>
      <c r="B112" s="77" t="s">
        <v>103</v>
      </c>
      <c r="C112" s="149" t="s">
        <v>154</v>
      </c>
      <c r="D112" s="146" t="s">
        <v>36</v>
      </c>
      <c r="E112" s="71" t="s">
        <v>26</v>
      </c>
      <c r="F112" s="116"/>
      <c r="G112" s="163" t="s">
        <v>180</v>
      </c>
      <c r="H112" s="115"/>
      <c r="I112" s="125"/>
      <c r="J112" s="141" t="s">
        <v>180</v>
      </c>
      <c r="K112" s="115"/>
      <c r="L112" s="115"/>
      <c r="M112" s="163" t="s">
        <v>180</v>
      </c>
      <c r="N112" s="116"/>
      <c r="O112" s="115"/>
      <c r="P112" s="141" t="s">
        <v>180</v>
      </c>
      <c r="Q112" s="115"/>
      <c r="R112" s="115"/>
      <c r="S112" s="141" t="s">
        <v>180</v>
      </c>
      <c r="T112" s="365" t="s">
        <v>193</v>
      </c>
      <c r="U112" s="116"/>
      <c r="V112" s="141" t="s">
        <v>180</v>
      </c>
      <c r="W112" s="115"/>
      <c r="X112" s="115"/>
      <c r="Y112" s="141" t="s">
        <v>180</v>
      </c>
      <c r="Z112" s="115"/>
      <c r="AA112" s="116"/>
      <c r="AB112" s="163" t="s">
        <v>180</v>
      </c>
      <c r="AC112" s="115"/>
      <c r="AD112" s="115"/>
      <c r="AE112" s="141" t="s">
        <v>180</v>
      </c>
      <c r="AF112" s="115"/>
      <c r="AG112" s="115"/>
      <c r="AH112" s="163" t="s">
        <v>180</v>
      </c>
      <c r="AI112" s="126"/>
      <c r="AJ112" s="115"/>
      <c r="AK112" s="41">
        <v>126</v>
      </c>
      <c r="AL112" s="21">
        <f t="shared" si="9"/>
        <v>126</v>
      </c>
      <c r="AM112" s="65">
        <f t="shared" si="10"/>
        <v>0</v>
      </c>
      <c r="AN112" s="87"/>
      <c r="AO112" s="87"/>
    </row>
    <row r="113" spans="1:41" s="11" customFormat="1" ht="17.25" customHeight="1">
      <c r="A113" s="147">
        <v>117196</v>
      </c>
      <c r="B113" s="77" t="s">
        <v>77</v>
      </c>
      <c r="C113" s="121" t="s">
        <v>138</v>
      </c>
      <c r="D113" s="146" t="s">
        <v>36</v>
      </c>
      <c r="E113" s="71" t="s">
        <v>26</v>
      </c>
      <c r="F113" s="433" t="s">
        <v>212</v>
      </c>
      <c r="G113" s="434"/>
      <c r="H113" s="434"/>
      <c r="I113" s="434"/>
      <c r="J113" s="434"/>
      <c r="K113" s="434"/>
      <c r="L113" s="434"/>
      <c r="M113" s="434"/>
      <c r="N113" s="434"/>
      <c r="O113" s="434"/>
      <c r="P113" s="434"/>
      <c r="Q113" s="434"/>
      <c r="R113" s="434"/>
      <c r="S113" s="434"/>
      <c r="T113" s="434"/>
      <c r="U113" s="434"/>
      <c r="V113" s="434"/>
      <c r="W113" s="434"/>
      <c r="X113" s="434"/>
      <c r="Y113" s="434"/>
      <c r="Z113" s="434"/>
      <c r="AA113" s="434"/>
      <c r="AB113" s="434"/>
      <c r="AC113" s="434"/>
      <c r="AD113" s="434"/>
      <c r="AE113" s="434"/>
      <c r="AF113" s="434"/>
      <c r="AG113" s="434"/>
      <c r="AH113" s="434"/>
      <c r="AI113" s="434"/>
      <c r="AJ113" s="435"/>
      <c r="AK113" s="41">
        <v>126</v>
      </c>
      <c r="AL113" s="21">
        <f t="shared" si="9"/>
        <v>0</v>
      </c>
      <c r="AM113" s="65">
        <f t="shared" si="10"/>
        <v>-126</v>
      </c>
      <c r="AN113" s="87"/>
      <c r="AO113" s="87"/>
    </row>
    <row r="114" spans="1:41" s="11" customFormat="1" ht="17.25" customHeight="1">
      <c r="A114" s="75"/>
      <c r="B114" s="76"/>
      <c r="C114" s="150"/>
      <c r="D114" s="137"/>
      <c r="E114" s="72"/>
      <c r="F114" s="163"/>
      <c r="G114" s="163" t="s">
        <v>207</v>
      </c>
      <c r="H114" s="141"/>
      <c r="I114" s="141"/>
      <c r="J114" s="115" t="s">
        <v>207</v>
      </c>
      <c r="K114" s="141"/>
      <c r="L114" s="115"/>
      <c r="M114" s="116" t="s">
        <v>207</v>
      </c>
      <c r="N114" s="116"/>
      <c r="O114" s="115"/>
      <c r="P114" s="115" t="s">
        <v>207</v>
      </c>
      <c r="Q114" s="115"/>
      <c r="R114" s="115"/>
      <c r="S114" s="115" t="s">
        <v>207</v>
      </c>
      <c r="T114" s="116"/>
      <c r="U114" s="116"/>
      <c r="V114" s="115" t="s">
        <v>207</v>
      </c>
      <c r="W114" s="115"/>
      <c r="X114" s="115"/>
      <c r="Y114" s="115" t="s">
        <v>207</v>
      </c>
      <c r="Z114" s="115"/>
      <c r="AA114" s="116"/>
      <c r="AB114" s="116" t="s">
        <v>207</v>
      </c>
      <c r="AC114" s="115"/>
      <c r="AD114" s="115"/>
      <c r="AE114" s="115" t="s">
        <v>207</v>
      </c>
      <c r="AF114" s="115"/>
      <c r="AG114" s="115"/>
      <c r="AH114" s="116" t="s">
        <v>207</v>
      </c>
      <c r="AI114" s="116"/>
      <c r="AJ114" s="115"/>
      <c r="AK114" s="41"/>
      <c r="AL114" s="21"/>
      <c r="AM114" s="65"/>
      <c r="AN114" s="87"/>
      <c r="AO114" s="87"/>
    </row>
    <row r="115" spans="1:41" s="11" customFormat="1" ht="17.25" customHeight="1">
      <c r="A115" s="75"/>
      <c r="B115" s="76"/>
      <c r="C115" s="150"/>
      <c r="D115" s="137"/>
      <c r="E115" s="72"/>
      <c r="F115" s="163"/>
      <c r="G115" s="163"/>
      <c r="H115" s="141"/>
      <c r="I115" s="141"/>
      <c r="J115" s="115"/>
      <c r="K115" s="115"/>
      <c r="L115" s="115"/>
      <c r="M115" s="116"/>
      <c r="N115" s="116"/>
      <c r="O115" s="115"/>
      <c r="P115" s="115"/>
      <c r="Q115" s="115"/>
      <c r="R115" s="115"/>
      <c r="S115" s="115"/>
      <c r="T115" s="116"/>
      <c r="U115" s="116"/>
      <c r="V115" s="115"/>
      <c r="W115" s="115"/>
      <c r="X115" s="115"/>
      <c r="Y115" s="115"/>
      <c r="Z115" s="115"/>
      <c r="AA115" s="116"/>
      <c r="AB115" s="116"/>
      <c r="AC115" s="115"/>
      <c r="AD115" s="115"/>
      <c r="AE115" s="115"/>
      <c r="AF115" s="115"/>
      <c r="AG115" s="115"/>
      <c r="AH115" s="116"/>
      <c r="AI115" s="116"/>
      <c r="AJ115" s="115"/>
      <c r="AK115" s="41"/>
      <c r="AL115" s="21"/>
      <c r="AM115" s="65"/>
      <c r="AN115" s="87"/>
      <c r="AO115" s="87"/>
    </row>
    <row r="116" spans="1:41" s="11" customFormat="1" ht="17.25" customHeight="1">
      <c r="A116" s="75">
        <v>113212</v>
      </c>
      <c r="B116" s="76" t="s">
        <v>90</v>
      </c>
      <c r="C116" s="119" t="s">
        <v>139</v>
      </c>
      <c r="D116" s="137" t="s">
        <v>41</v>
      </c>
      <c r="E116" s="72" t="s">
        <v>26</v>
      </c>
      <c r="F116" s="163"/>
      <c r="G116" s="163"/>
      <c r="H116" s="141" t="s">
        <v>180</v>
      </c>
      <c r="I116" s="366"/>
      <c r="J116" s="236" t="s">
        <v>180</v>
      </c>
      <c r="K116" s="141" t="s">
        <v>180</v>
      </c>
      <c r="L116" s="226"/>
      <c r="M116" s="364" t="s">
        <v>193</v>
      </c>
      <c r="N116" s="163" t="s">
        <v>180</v>
      </c>
      <c r="O116" s="141"/>
      <c r="P116" s="141"/>
      <c r="Q116" s="141" t="s">
        <v>180</v>
      </c>
      <c r="R116" s="325"/>
      <c r="S116" s="236" t="s">
        <v>180</v>
      </c>
      <c r="T116" s="163" t="s">
        <v>180</v>
      </c>
      <c r="U116" s="163"/>
      <c r="V116" s="141"/>
      <c r="W116" s="141" t="s">
        <v>180</v>
      </c>
      <c r="X116" s="325"/>
      <c r="Y116" s="141"/>
      <c r="Z116" s="141" t="s">
        <v>180</v>
      </c>
      <c r="AA116" s="163"/>
      <c r="AB116" s="365" t="s">
        <v>193</v>
      </c>
      <c r="AC116" s="141" t="s">
        <v>180</v>
      </c>
      <c r="AD116" s="141"/>
      <c r="AE116" s="141"/>
      <c r="AF116" s="141" t="s">
        <v>180</v>
      </c>
      <c r="AG116" s="141"/>
      <c r="AH116" s="163"/>
      <c r="AI116" s="163" t="s">
        <v>180</v>
      </c>
      <c r="AJ116" s="141"/>
      <c r="AK116" s="41">
        <v>126</v>
      </c>
      <c r="AL116" s="21">
        <f t="shared" si="9"/>
        <v>156</v>
      </c>
      <c r="AM116" s="65">
        <f t="shared" si="10"/>
        <v>30</v>
      </c>
      <c r="AN116" s="69"/>
      <c r="AO116" s="69"/>
    </row>
    <row r="117" spans="1:41" s="11" customFormat="1" ht="17.25" customHeight="1">
      <c r="A117" s="76">
        <v>428574</v>
      </c>
      <c r="B117" s="151" t="s">
        <v>97</v>
      </c>
      <c r="C117" s="119" t="s">
        <v>140</v>
      </c>
      <c r="D117" s="137" t="s">
        <v>41</v>
      </c>
      <c r="E117" s="72" t="s">
        <v>26</v>
      </c>
      <c r="F117" s="163"/>
      <c r="G117" s="163"/>
      <c r="H117" s="141" t="s">
        <v>180</v>
      </c>
      <c r="I117" s="141"/>
      <c r="J117" s="141"/>
      <c r="K117" s="141" t="s">
        <v>180</v>
      </c>
      <c r="L117" s="141"/>
      <c r="M117" s="163"/>
      <c r="N117" s="163" t="s">
        <v>180</v>
      </c>
      <c r="O117" s="141"/>
      <c r="P117" s="141"/>
      <c r="Q117" s="141" t="s">
        <v>180</v>
      </c>
      <c r="R117" s="141"/>
      <c r="S117" s="141"/>
      <c r="T117" s="163" t="s">
        <v>180</v>
      </c>
      <c r="U117" s="163"/>
      <c r="V117" s="141"/>
      <c r="W117" s="141" t="s">
        <v>180</v>
      </c>
      <c r="X117" s="359"/>
      <c r="Y117" s="141"/>
      <c r="Z117" s="141" t="s">
        <v>180</v>
      </c>
      <c r="AA117" s="365" t="s">
        <v>193</v>
      </c>
      <c r="AB117" s="163"/>
      <c r="AC117" s="141" t="s">
        <v>180</v>
      </c>
      <c r="AD117" s="141"/>
      <c r="AE117" s="141"/>
      <c r="AF117" s="141" t="s">
        <v>180</v>
      </c>
      <c r="AG117" s="226"/>
      <c r="AH117" s="163"/>
      <c r="AI117" s="163" t="s">
        <v>180</v>
      </c>
      <c r="AJ117" s="141"/>
      <c r="AK117" s="41">
        <v>126</v>
      </c>
      <c r="AL117" s="21">
        <f t="shared" si="9"/>
        <v>126</v>
      </c>
      <c r="AM117" s="65">
        <f t="shared" si="10"/>
        <v>0</v>
      </c>
      <c r="AN117" s="69"/>
      <c r="AO117" s="69"/>
    </row>
    <row r="118" spans="1:41" s="11" customFormat="1" ht="17.25" customHeight="1">
      <c r="A118" s="159">
        <v>112461</v>
      </c>
      <c r="B118" s="99" t="s">
        <v>99</v>
      </c>
      <c r="C118" s="122" t="s">
        <v>141</v>
      </c>
      <c r="D118" s="137" t="s">
        <v>41</v>
      </c>
      <c r="E118" s="72" t="s">
        <v>26</v>
      </c>
      <c r="F118" s="163"/>
      <c r="G118" s="163"/>
      <c r="H118" s="141" t="s">
        <v>180</v>
      </c>
      <c r="I118" s="366" t="s">
        <v>193</v>
      </c>
      <c r="J118" s="141"/>
      <c r="K118" s="141" t="s">
        <v>180</v>
      </c>
      <c r="L118" s="141"/>
      <c r="M118" s="163"/>
      <c r="N118" s="163" t="s">
        <v>180</v>
      </c>
      <c r="O118" s="366"/>
      <c r="P118" s="141"/>
      <c r="Q118" s="433" t="s">
        <v>208</v>
      </c>
      <c r="R118" s="434"/>
      <c r="S118" s="434"/>
      <c r="T118" s="434"/>
      <c r="U118" s="434"/>
      <c r="V118" s="434"/>
      <c r="W118" s="434"/>
      <c r="X118" s="434"/>
      <c r="Y118" s="434"/>
      <c r="Z118" s="434"/>
      <c r="AA118" s="434"/>
      <c r="AB118" s="434"/>
      <c r="AC118" s="434"/>
      <c r="AD118" s="434"/>
      <c r="AE118" s="434"/>
      <c r="AF118" s="434"/>
      <c r="AG118" s="434"/>
      <c r="AH118" s="434"/>
      <c r="AI118" s="434"/>
      <c r="AJ118" s="435"/>
      <c r="AK118" s="41">
        <v>126</v>
      </c>
      <c r="AL118" s="21">
        <f t="shared" si="9"/>
        <v>42</v>
      </c>
      <c r="AM118" s="65">
        <f>SUM(AL118-42)</f>
        <v>0</v>
      </c>
      <c r="AN118" s="468"/>
      <c r="AO118" s="468"/>
    </row>
    <row r="119" spans="1:41" s="11" customFormat="1" ht="17.25" customHeight="1">
      <c r="A119" s="75">
        <v>127671</v>
      </c>
      <c r="B119" s="76" t="s">
        <v>96</v>
      </c>
      <c r="C119" s="123" t="s">
        <v>142</v>
      </c>
      <c r="D119" s="137" t="s">
        <v>41</v>
      </c>
      <c r="E119" s="72" t="s">
        <v>26</v>
      </c>
      <c r="F119" s="163"/>
      <c r="G119" s="365" t="s">
        <v>193</v>
      </c>
      <c r="H119" s="141" t="s">
        <v>180</v>
      </c>
      <c r="I119" s="141"/>
      <c r="J119" s="115"/>
      <c r="K119" s="141" t="s">
        <v>180</v>
      </c>
      <c r="L119" s="115"/>
      <c r="M119" s="126"/>
      <c r="N119" s="163" t="s">
        <v>180</v>
      </c>
      <c r="O119" s="115"/>
      <c r="P119" s="115"/>
      <c r="Q119" s="141" t="s">
        <v>180</v>
      </c>
      <c r="R119" s="115"/>
      <c r="S119" s="115"/>
      <c r="T119" s="163" t="s">
        <v>180</v>
      </c>
      <c r="U119" s="116"/>
      <c r="V119" s="115"/>
      <c r="W119" s="141" t="s">
        <v>180</v>
      </c>
      <c r="X119" s="115"/>
      <c r="Y119" s="115"/>
      <c r="Z119" s="141" t="s">
        <v>180</v>
      </c>
      <c r="AA119" s="116"/>
      <c r="AB119" s="116"/>
      <c r="AC119" s="141" t="s">
        <v>180</v>
      </c>
      <c r="AD119" s="115"/>
      <c r="AE119" s="115"/>
      <c r="AF119" s="141" t="s">
        <v>180</v>
      </c>
      <c r="AG119" s="115"/>
      <c r="AH119" s="116"/>
      <c r="AI119" s="163" t="s">
        <v>180</v>
      </c>
      <c r="AJ119" s="115"/>
      <c r="AK119" s="41">
        <v>126</v>
      </c>
      <c r="AL119" s="21">
        <f t="shared" si="9"/>
        <v>126</v>
      </c>
      <c r="AM119" s="65">
        <f t="shared" si="10"/>
        <v>0</v>
      </c>
      <c r="AN119" s="98"/>
      <c r="AO119" s="69"/>
    </row>
    <row r="120" spans="1:41" s="11" customFormat="1" ht="17.25" customHeight="1">
      <c r="A120" s="152">
        <v>139149</v>
      </c>
      <c r="B120" s="76" t="s">
        <v>42</v>
      </c>
      <c r="C120" s="124" t="s">
        <v>143</v>
      </c>
      <c r="D120" s="137" t="s">
        <v>41</v>
      </c>
      <c r="E120" s="72" t="s">
        <v>26</v>
      </c>
      <c r="F120" s="116"/>
      <c r="G120" s="364" t="s">
        <v>193</v>
      </c>
      <c r="H120" s="141" t="s">
        <v>180</v>
      </c>
      <c r="I120" s="351"/>
      <c r="J120" s="351" t="s">
        <v>193</v>
      </c>
      <c r="K120" s="141" t="s">
        <v>180</v>
      </c>
      <c r="L120" s="324"/>
      <c r="M120" s="116"/>
      <c r="N120" s="163" t="s">
        <v>180</v>
      </c>
      <c r="O120" s="115"/>
      <c r="P120" s="351" t="s">
        <v>193</v>
      </c>
      <c r="Q120" s="141" t="s">
        <v>180</v>
      </c>
      <c r="R120" s="115"/>
      <c r="S120" s="115"/>
      <c r="T120" s="163" t="s">
        <v>180</v>
      </c>
      <c r="U120" s="326"/>
      <c r="V120" s="115"/>
      <c r="W120" s="141" t="s">
        <v>180</v>
      </c>
      <c r="X120" s="366" t="s">
        <v>193</v>
      </c>
      <c r="Y120" s="115"/>
      <c r="Z120" s="141" t="s">
        <v>180</v>
      </c>
      <c r="AA120" s="362"/>
      <c r="AB120" s="364" t="s">
        <v>193</v>
      </c>
      <c r="AC120" s="141" t="s">
        <v>180</v>
      </c>
      <c r="AD120" s="90"/>
      <c r="AE120" s="115"/>
      <c r="AF120" s="141" t="s">
        <v>180</v>
      </c>
      <c r="AG120" s="125"/>
      <c r="AH120" s="116"/>
      <c r="AI120" s="163" t="s">
        <v>180</v>
      </c>
      <c r="AJ120" s="115"/>
      <c r="AK120" s="41">
        <v>126</v>
      </c>
      <c r="AL120" s="21">
        <f t="shared" si="9"/>
        <v>150</v>
      </c>
      <c r="AM120" s="65">
        <f t="shared" si="10"/>
        <v>24</v>
      </c>
      <c r="AN120" s="69"/>
      <c r="AO120" s="69"/>
    </row>
    <row r="121" spans="1:41" s="11" customFormat="1" ht="17.25" customHeight="1">
      <c r="A121" s="75">
        <v>130800</v>
      </c>
      <c r="B121" s="76" t="s">
        <v>61</v>
      </c>
      <c r="C121" s="95" t="s">
        <v>144</v>
      </c>
      <c r="D121" s="137" t="s">
        <v>41</v>
      </c>
      <c r="E121" s="72" t="s">
        <v>26</v>
      </c>
      <c r="F121" s="326"/>
      <c r="G121" s="163"/>
      <c r="H121" s="141" t="s">
        <v>180</v>
      </c>
      <c r="I121" s="366" t="s">
        <v>193</v>
      </c>
      <c r="J121" s="141"/>
      <c r="K121" s="141" t="s">
        <v>180</v>
      </c>
      <c r="L121" s="141"/>
      <c r="M121" s="163"/>
      <c r="N121" s="163" t="s">
        <v>180</v>
      </c>
      <c r="O121" s="141"/>
      <c r="P121" s="141"/>
      <c r="Q121" s="141" t="s">
        <v>180</v>
      </c>
      <c r="R121" s="141"/>
      <c r="S121" s="141"/>
      <c r="T121" s="163" t="s">
        <v>180</v>
      </c>
      <c r="U121" s="163"/>
      <c r="V121" s="115"/>
      <c r="W121" s="141" t="s">
        <v>180</v>
      </c>
      <c r="X121" s="141"/>
      <c r="Y121" s="115"/>
      <c r="Z121" s="141" t="s">
        <v>180</v>
      </c>
      <c r="AA121" s="358"/>
      <c r="AB121" s="365"/>
      <c r="AC121" s="141" t="s">
        <v>180</v>
      </c>
      <c r="AD121" s="141"/>
      <c r="AE121" s="115"/>
      <c r="AF121" s="141" t="s">
        <v>180</v>
      </c>
      <c r="AG121" s="141"/>
      <c r="AH121" s="126"/>
      <c r="AI121" s="163" t="s">
        <v>180</v>
      </c>
      <c r="AJ121" s="141"/>
      <c r="AK121" s="41">
        <v>126</v>
      </c>
      <c r="AL121" s="21">
        <f t="shared" si="9"/>
        <v>126</v>
      </c>
      <c r="AM121" s="65">
        <f t="shared" si="10"/>
        <v>0</v>
      </c>
      <c r="AN121" s="468"/>
      <c r="AO121" s="468"/>
    </row>
    <row r="122" spans="1:41" s="11" customFormat="1" ht="17.25" customHeight="1">
      <c r="A122" s="75"/>
      <c r="B122" s="76"/>
      <c r="C122" s="95"/>
      <c r="D122" s="83"/>
      <c r="E122" s="72"/>
      <c r="F122" s="163"/>
      <c r="G122" s="163"/>
      <c r="H122" s="141"/>
      <c r="I122" s="141"/>
      <c r="J122" s="115"/>
      <c r="K122" s="115"/>
      <c r="L122" s="115"/>
      <c r="M122" s="116"/>
      <c r="N122" s="116"/>
      <c r="O122" s="115"/>
      <c r="P122" s="115"/>
      <c r="Q122" s="115"/>
      <c r="R122" s="115"/>
      <c r="S122" s="115"/>
      <c r="T122" s="116"/>
      <c r="U122" s="116"/>
      <c r="V122" s="115"/>
      <c r="W122" s="115"/>
      <c r="X122" s="115"/>
      <c r="Y122" s="115"/>
      <c r="Z122" s="115"/>
      <c r="AA122" s="362"/>
      <c r="AB122" s="362"/>
      <c r="AC122" s="115"/>
      <c r="AD122" s="115"/>
      <c r="AE122" s="115"/>
      <c r="AF122" s="115"/>
      <c r="AG122" s="115"/>
      <c r="AH122" s="116"/>
      <c r="AI122" s="116"/>
      <c r="AJ122" s="115"/>
      <c r="AK122" s="41"/>
      <c r="AL122" s="21"/>
      <c r="AM122" s="65"/>
      <c r="AN122" s="132"/>
      <c r="AO122" s="132"/>
    </row>
    <row r="123" spans="1:41" s="11" customFormat="1" ht="17.25" customHeight="1">
      <c r="A123" s="128">
        <v>111198</v>
      </c>
      <c r="B123" s="77" t="s">
        <v>78</v>
      </c>
      <c r="C123" s="121" t="s">
        <v>145</v>
      </c>
      <c r="D123" s="160" t="s">
        <v>25</v>
      </c>
      <c r="E123" s="71" t="s">
        <v>26</v>
      </c>
      <c r="F123" s="163" t="s">
        <v>180</v>
      </c>
      <c r="G123" s="163"/>
      <c r="H123" s="141"/>
      <c r="I123" s="141" t="s">
        <v>180</v>
      </c>
      <c r="J123" s="115"/>
      <c r="K123" s="141"/>
      <c r="L123" s="141" t="s">
        <v>180</v>
      </c>
      <c r="M123" s="126"/>
      <c r="N123" s="364" t="s">
        <v>193</v>
      </c>
      <c r="O123" s="141" t="s">
        <v>180</v>
      </c>
      <c r="P123" s="115"/>
      <c r="Q123" s="115"/>
      <c r="R123" s="141" t="s">
        <v>180</v>
      </c>
      <c r="S123" s="115"/>
      <c r="T123" s="364" t="s">
        <v>193</v>
      </c>
      <c r="U123" s="163" t="s">
        <v>180</v>
      </c>
      <c r="V123" s="115"/>
      <c r="W123" s="115"/>
      <c r="X123" s="141" t="s">
        <v>180</v>
      </c>
      <c r="Y123" s="236" t="s">
        <v>180</v>
      </c>
      <c r="Z123" s="115"/>
      <c r="AA123" s="163" t="s">
        <v>180</v>
      </c>
      <c r="AB123" s="116"/>
      <c r="AC123" s="115"/>
      <c r="AD123" s="141" t="s">
        <v>180</v>
      </c>
      <c r="AE123" s="236" t="s">
        <v>180</v>
      </c>
      <c r="AF123" s="115"/>
      <c r="AG123" s="141" t="s">
        <v>180</v>
      </c>
      <c r="AH123" s="364" t="s">
        <v>193</v>
      </c>
      <c r="AI123" s="116"/>
      <c r="AJ123" s="141" t="s">
        <v>180</v>
      </c>
      <c r="AK123" s="41">
        <v>126</v>
      </c>
      <c r="AL123" s="47">
        <f t="shared" si="9"/>
        <v>174</v>
      </c>
      <c r="AM123" s="65">
        <f t="shared" si="10"/>
        <v>48</v>
      </c>
      <c r="AN123" s="69"/>
      <c r="AO123" s="69"/>
    </row>
    <row r="124" spans="1:41" s="11" customFormat="1" ht="17.25" customHeight="1">
      <c r="A124" s="230">
        <v>431184</v>
      </c>
      <c r="B124" s="161" t="s">
        <v>132</v>
      </c>
      <c r="C124" s="120" t="s">
        <v>133</v>
      </c>
      <c r="D124" s="160" t="s">
        <v>25</v>
      </c>
      <c r="E124" s="71" t="s">
        <v>26</v>
      </c>
      <c r="F124" s="116" t="s">
        <v>180</v>
      </c>
      <c r="G124" s="116"/>
      <c r="H124" s="115"/>
      <c r="I124" s="115" t="s">
        <v>180</v>
      </c>
      <c r="J124" s="115"/>
      <c r="K124" s="115"/>
      <c r="L124" s="115" t="s">
        <v>180</v>
      </c>
      <c r="M124" s="116"/>
      <c r="N124" s="116"/>
      <c r="O124" s="115" t="s">
        <v>180</v>
      </c>
      <c r="P124" s="115"/>
      <c r="Q124" s="115"/>
      <c r="R124" s="115" t="s">
        <v>180</v>
      </c>
      <c r="S124" s="115"/>
      <c r="T124" s="116"/>
      <c r="U124" s="116" t="s">
        <v>180</v>
      </c>
      <c r="V124" s="115"/>
      <c r="W124" s="115"/>
      <c r="X124" s="115" t="s">
        <v>180</v>
      </c>
      <c r="Y124" s="115"/>
      <c r="Z124" s="115"/>
      <c r="AA124" s="116" t="s">
        <v>180</v>
      </c>
      <c r="AB124" s="116"/>
      <c r="AC124" s="115"/>
      <c r="AD124" s="115" t="s">
        <v>180</v>
      </c>
      <c r="AE124" s="324"/>
      <c r="AF124" s="115"/>
      <c r="AG124" s="115" t="s">
        <v>180</v>
      </c>
      <c r="AH124" s="116"/>
      <c r="AI124" s="116"/>
      <c r="AJ124" s="115" t="s">
        <v>180</v>
      </c>
      <c r="AK124" s="41">
        <v>126</v>
      </c>
      <c r="AL124" s="21">
        <f t="shared" si="9"/>
        <v>132</v>
      </c>
      <c r="AM124" s="65">
        <f t="shared" si="10"/>
        <v>6</v>
      </c>
      <c r="AN124" s="69"/>
      <c r="AO124" s="69"/>
    </row>
    <row r="125" spans="1:41" s="11" customFormat="1" ht="17.25" customHeight="1">
      <c r="A125" s="128">
        <v>142883</v>
      </c>
      <c r="B125" s="77" t="s">
        <v>79</v>
      </c>
      <c r="C125" s="97" t="s">
        <v>146</v>
      </c>
      <c r="D125" s="160" t="s">
        <v>25</v>
      </c>
      <c r="E125" s="71" t="s">
        <v>26</v>
      </c>
      <c r="F125" s="116" t="s">
        <v>180</v>
      </c>
      <c r="G125" s="116"/>
      <c r="H125" s="115"/>
      <c r="I125" s="115" t="s">
        <v>180</v>
      </c>
      <c r="J125" s="115"/>
      <c r="K125" s="115"/>
      <c r="L125" s="115" t="s">
        <v>180</v>
      </c>
      <c r="M125" s="116"/>
      <c r="N125" s="116"/>
      <c r="O125" s="115" t="s">
        <v>180</v>
      </c>
      <c r="P125" s="115"/>
      <c r="Q125" s="115"/>
      <c r="R125" s="115" t="s">
        <v>180</v>
      </c>
      <c r="S125" s="115"/>
      <c r="T125" s="116"/>
      <c r="U125" s="116" t="s">
        <v>180</v>
      </c>
      <c r="V125" s="115"/>
      <c r="W125" s="115"/>
      <c r="X125" s="115" t="s">
        <v>180</v>
      </c>
      <c r="Y125" s="115"/>
      <c r="Z125" s="115"/>
      <c r="AA125" s="116" t="s">
        <v>180</v>
      </c>
      <c r="AB125" s="116"/>
      <c r="AC125" s="115"/>
      <c r="AD125" s="115" t="s">
        <v>180</v>
      </c>
      <c r="AE125" s="115"/>
      <c r="AF125" s="115"/>
      <c r="AG125" s="115" t="s">
        <v>180</v>
      </c>
      <c r="AH125" s="116"/>
      <c r="AI125" s="116"/>
      <c r="AJ125" s="115" t="s">
        <v>180</v>
      </c>
      <c r="AK125" s="41">
        <v>126</v>
      </c>
      <c r="AL125" s="21">
        <f t="shared" si="9"/>
        <v>132</v>
      </c>
      <c r="AM125" s="65">
        <f t="shared" si="10"/>
        <v>6</v>
      </c>
      <c r="AN125" s="69"/>
      <c r="AO125" s="69"/>
    </row>
    <row r="126" spans="1:41" s="11" customFormat="1" ht="17.25" customHeight="1">
      <c r="A126" s="129">
        <v>137510</v>
      </c>
      <c r="B126" s="78" t="s">
        <v>43</v>
      </c>
      <c r="C126" s="121" t="s">
        <v>147</v>
      </c>
      <c r="D126" s="160" t="s">
        <v>25</v>
      </c>
      <c r="E126" s="71" t="s">
        <v>26</v>
      </c>
      <c r="F126" s="116" t="s">
        <v>180</v>
      </c>
      <c r="G126" s="116"/>
      <c r="H126" s="141"/>
      <c r="I126" s="115" t="s">
        <v>180</v>
      </c>
      <c r="J126" s="115"/>
      <c r="K126" s="141"/>
      <c r="L126" s="115" t="s">
        <v>180</v>
      </c>
      <c r="M126" s="116"/>
      <c r="N126" s="163"/>
      <c r="O126" s="115" t="s">
        <v>180</v>
      </c>
      <c r="P126" s="236" t="s">
        <v>180</v>
      </c>
      <c r="Q126" s="141"/>
      <c r="R126" s="115" t="s">
        <v>180</v>
      </c>
      <c r="S126" s="125"/>
      <c r="T126" s="163"/>
      <c r="U126" s="116" t="s">
        <v>180</v>
      </c>
      <c r="V126" s="125"/>
      <c r="W126" s="141"/>
      <c r="X126" s="115" t="s">
        <v>180</v>
      </c>
      <c r="Y126" s="115"/>
      <c r="Z126" s="141"/>
      <c r="AA126" s="116" t="s">
        <v>180</v>
      </c>
      <c r="AB126" s="237" t="s">
        <v>207</v>
      </c>
      <c r="AC126" s="141"/>
      <c r="AD126" s="115" t="s">
        <v>180</v>
      </c>
      <c r="AE126" s="115"/>
      <c r="AF126" s="141"/>
      <c r="AG126" s="115" t="s">
        <v>180</v>
      </c>
      <c r="AH126" s="116"/>
      <c r="AI126" s="163"/>
      <c r="AJ126" s="115" t="s">
        <v>180</v>
      </c>
      <c r="AK126" s="41">
        <v>126</v>
      </c>
      <c r="AL126" s="21">
        <f t="shared" si="9"/>
        <v>144</v>
      </c>
      <c r="AM126" s="65">
        <f t="shared" si="10"/>
        <v>18</v>
      </c>
      <c r="AN126" s="69"/>
      <c r="AO126" s="69"/>
    </row>
    <row r="127" spans="1:41" s="11" customFormat="1" ht="17.25" customHeight="1">
      <c r="A127" s="128">
        <v>142581</v>
      </c>
      <c r="B127" s="77" t="s">
        <v>80</v>
      </c>
      <c r="C127" s="97" t="s">
        <v>148</v>
      </c>
      <c r="D127" s="160" t="s">
        <v>25</v>
      </c>
      <c r="E127" s="71" t="s">
        <v>26</v>
      </c>
      <c r="F127" s="116" t="s">
        <v>180</v>
      </c>
      <c r="G127" s="116"/>
      <c r="H127" s="115"/>
      <c r="I127" s="115" t="s">
        <v>180</v>
      </c>
      <c r="J127" s="115"/>
      <c r="K127" s="115"/>
      <c r="L127" s="115" t="s">
        <v>180</v>
      </c>
      <c r="M127" s="237" t="s">
        <v>180</v>
      </c>
      <c r="N127" s="116"/>
      <c r="O127" s="115" t="s">
        <v>180</v>
      </c>
      <c r="P127" s="115"/>
      <c r="Q127" s="115"/>
      <c r="R127" s="115" t="s">
        <v>180</v>
      </c>
      <c r="S127" s="115"/>
      <c r="T127" s="116"/>
      <c r="U127" s="116" t="s">
        <v>180</v>
      </c>
      <c r="V127" s="115"/>
      <c r="W127" s="115"/>
      <c r="X127" s="115" t="s">
        <v>180</v>
      </c>
      <c r="Y127" s="115"/>
      <c r="Z127" s="125"/>
      <c r="AA127" s="116" t="s">
        <v>180</v>
      </c>
      <c r="AB127" s="116"/>
      <c r="AC127" s="115"/>
      <c r="AD127" s="115" t="s">
        <v>180</v>
      </c>
      <c r="AE127" s="115"/>
      <c r="AF127" s="115"/>
      <c r="AG127" s="115" t="s">
        <v>180</v>
      </c>
      <c r="AH127" s="237" t="s">
        <v>180</v>
      </c>
      <c r="AI127" s="116"/>
      <c r="AJ127" s="115" t="s">
        <v>180</v>
      </c>
      <c r="AK127" s="41">
        <v>126</v>
      </c>
      <c r="AL127" s="21">
        <f t="shared" si="9"/>
        <v>156</v>
      </c>
      <c r="AM127" s="65">
        <f t="shared" si="10"/>
        <v>30</v>
      </c>
      <c r="AN127" s="69"/>
      <c r="AO127" s="69"/>
    </row>
    <row r="128" spans="1:41" s="11" customFormat="1" ht="15.75" customHeight="1">
      <c r="A128" s="129">
        <v>151114</v>
      </c>
      <c r="B128" s="77" t="s">
        <v>64</v>
      </c>
      <c r="C128" s="120" t="s">
        <v>149</v>
      </c>
      <c r="D128" s="160" t="s">
        <v>25</v>
      </c>
      <c r="E128" s="71" t="s">
        <v>26</v>
      </c>
      <c r="F128" s="116" t="s">
        <v>180</v>
      </c>
      <c r="G128" s="237" t="s">
        <v>180</v>
      </c>
      <c r="H128" s="115"/>
      <c r="I128" s="115" t="s">
        <v>180</v>
      </c>
      <c r="J128" s="324"/>
      <c r="K128" s="115"/>
      <c r="L128" s="115" t="s">
        <v>180</v>
      </c>
      <c r="M128" s="116"/>
      <c r="N128" s="116"/>
      <c r="O128" s="115" t="s">
        <v>180</v>
      </c>
      <c r="P128" s="115"/>
      <c r="Q128" s="115"/>
      <c r="R128" s="115" t="s">
        <v>180</v>
      </c>
      <c r="S128" s="115"/>
      <c r="T128" s="126"/>
      <c r="U128" s="116" t="s">
        <v>180</v>
      </c>
      <c r="V128" s="236" t="s">
        <v>180</v>
      </c>
      <c r="W128" s="125"/>
      <c r="X128" s="115" t="s">
        <v>180</v>
      </c>
      <c r="Y128" s="115"/>
      <c r="Z128" s="115"/>
      <c r="AA128" s="116" t="s">
        <v>180</v>
      </c>
      <c r="AB128" s="116"/>
      <c r="AC128" s="115"/>
      <c r="AD128" s="115" t="s">
        <v>180</v>
      </c>
      <c r="AE128" s="115"/>
      <c r="AF128" s="115"/>
      <c r="AG128" s="115" t="s">
        <v>180</v>
      </c>
      <c r="AH128" s="116"/>
      <c r="AI128" s="364" t="s">
        <v>193</v>
      </c>
      <c r="AJ128" s="115" t="s">
        <v>180</v>
      </c>
      <c r="AK128" s="41">
        <v>126</v>
      </c>
      <c r="AL128" s="21">
        <f t="shared" si="9"/>
        <v>162</v>
      </c>
      <c r="AM128" s="65">
        <f t="shared" si="10"/>
        <v>36</v>
      </c>
      <c r="AN128" s="468"/>
      <c r="AO128" s="468"/>
    </row>
    <row r="129" spans="1:41" s="11" customFormat="1" ht="19.5" customHeight="1">
      <c r="A129" s="96"/>
      <c r="B129" s="76"/>
      <c r="C129" s="153"/>
      <c r="D129" s="137"/>
      <c r="E129" s="72"/>
      <c r="F129" s="116"/>
      <c r="G129" s="116"/>
      <c r="H129" s="115"/>
      <c r="I129" s="115"/>
      <c r="J129" s="115"/>
      <c r="K129" s="115"/>
      <c r="L129" s="115"/>
      <c r="M129" s="116"/>
      <c r="N129" s="116"/>
      <c r="O129" s="115"/>
      <c r="P129" s="115"/>
      <c r="Q129" s="115"/>
      <c r="R129" s="115"/>
      <c r="S129" s="115"/>
      <c r="T129" s="116"/>
      <c r="U129" s="116"/>
      <c r="V129" s="115"/>
      <c r="W129" s="115"/>
      <c r="X129" s="115"/>
      <c r="Y129" s="115"/>
      <c r="Z129" s="115"/>
      <c r="AA129" s="116"/>
      <c r="AB129" s="116"/>
      <c r="AC129" s="115"/>
      <c r="AD129" s="115"/>
      <c r="AE129" s="115"/>
      <c r="AF129" s="115"/>
      <c r="AG129" s="115"/>
      <c r="AH129" s="116"/>
      <c r="AI129" s="116"/>
      <c r="AJ129" s="115"/>
      <c r="AK129" s="41"/>
      <c r="AL129" s="21"/>
      <c r="AM129" s="65"/>
      <c r="AN129" s="132"/>
      <c r="AO129" s="132"/>
    </row>
    <row r="130" spans="1:41" s="11" customFormat="1" ht="19.5" customHeight="1">
      <c r="A130" s="147"/>
      <c r="B130" s="321"/>
      <c r="C130" s="322"/>
      <c r="D130" s="323"/>
      <c r="E130" s="71"/>
      <c r="F130" s="116"/>
      <c r="G130" s="116"/>
      <c r="H130" s="116"/>
      <c r="I130" s="116"/>
      <c r="J130" s="116"/>
      <c r="K130" s="116"/>
      <c r="L130" s="116"/>
      <c r="M130" s="116"/>
      <c r="N130" s="116"/>
      <c r="O130" s="94"/>
      <c r="P130" s="116"/>
      <c r="Q130" s="116"/>
      <c r="R130" s="94"/>
      <c r="S130" s="116"/>
      <c r="T130" s="116"/>
      <c r="U130" s="116"/>
      <c r="V130" s="116"/>
      <c r="W130" s="116"/>
      <c r="X130" s="94"/>
      <c r="Y130" s="116"/>
      <c r="Z130" s="116"/>
      <c r="AA130" s="94"/>
      <c r="AB130" s="116"/>
      <c r="AC130" s="116"/>
      <c r="AD130" s="94"/>
      <c r="AE130" s="116"/>
      <c r="AF130" s="64"/>
      <c r="AG130" s="64"/>
      <c r="AH130" s="64"/>
      <c r="AI130" s="64"/>
      <c r="AJ130" s="64"/>
      <c r="AK130" s="41"/>
      <c r="AL130" s="21"/>
      <c r="AM130" s="65"/>
      <c r="AN130" s="132"/>
      <c r="AO130" s="132"/>
    </row>
    <row r="131" spans="1:41" s="11" customFormat="1" ht="15.75" customHeight="1" thickBot="1">
      <c r="A131" s="187"/>
      <c r="B131" s="152"/>
      <c r="C131" s="89"/>
      <c r="D131" s="137"/>
      <c r="E131" s="72"/>
      <c r="F131" s="64"/>
      <c r="G131" s="64"/>
      <c r="H131" s="19"/>
      <c r="I131" s="352"/>
      <c r="J131" s="19"/>
      <c r="K131" s="19"/>
      <c r="L131" s="19"/>
      <c r="M131" s="64"/>
      <c r="N131" s="64"/>
      <c r="O131" s="19"/>
      <c r="P131" s="352"/>
      <c r="Q131" s="19"/>
      <c r="R131" s="19"/>
      <c r="S131" s="19"/>
      <c r="T131" s="64"/>
      <c r="U131" s="64"/>
      <c r="V131" s="19"/>
      <c r="W131" s="352"/>
      <c r="X131" s="19"/>
      <c r="Y131" s="19"/>
      <c r="Z131" s="19"/>
      <c r="AA131" s="64"/>
      <c r="AB131" s="64"/>
      <c r="AC131" s="19"/>
      <c r="AD131" s="352"/>
      <c r="AE131" s="19"/>
      <c r="AF131" s="19"/>
      <c r="AG131" s="19"/>
      <c r="AH131" s="64"/>
      <c r="AI131" s="64"/>
      <c r="AJ131" s="19"/>
      <c r="AK131" s="41"/>
      <c r="AL131" s="21"/>
      <c r="AM131" s="65">
        <v>492</v>
      </c>
      <c r="AN131" s="69"/>
      <c r="AO131" s="69"/>
    </row>
    <row r="132" spans="1:39" s="11" customFormat="1" ht="15.75" customHeight="1">
      <c r="A132" s="154" t="s">
        <v>0</v>
      </c>
      <c r="B132" s="155" t="s">
        <v>1</v>
      </c>
      <c r="C132" s="155" t="s">
        <v>17</v>
      </c>
      <c r="D132" s="155" t="s">
        <v>2</v>
      </c>
      <c r="E132" s="483" t="s">
        <v>3</v>
      </c>
      <c r="F132" s="23">
        <v>1</v>
      </c>
      <c r="G132" s="23">
        <v>2</v>
      </c>
      <c r="H132" s="23">
        <v>3</v>
      </c>
      <c r="I132" s="23">
        <v>4</v>
      </c>
      <c r="J132" s="23">
        <v>5</v>
      </c>
      <c r="K132" s="23">
        <v>6</v>
      </c>
      <c r="L132" s="23">
        <v>7</v>
      </c>
      <c r="M132" s="23">
        <v>8</v>
      </c>
      <c r="N132" s="23">
        <v>9</v>
      </c>
      <c r="O132" s="23">
        <v>10</v>
      </c>
      <c r="P132" s="23">
        <v>11</v>
      </c>
      <c r="Q132" s="23">
        <v>12</v>
      </c>
      <c r="R132" s="23">
        <v>13</v>
      </c>
      <c r="S132" s="23">
        <v>14</v>
      </c>
      <c r="T132" s="23">
        <v>15</v>
      </c>
      <c r="U132" s="23">
        <v>16</v>
      </c>
      <c r="V132" s="23">
        <v>17</v>
      </c>
      <c r="W132" s="23">
        <v>18</v>
      </c>
      <c r="X132" s="23">
        <v>19</v>
      </c>
      <c r="Y132" s="23">
        <v>20</v>
      </c>
      <c r="Z132" s="23">
        <v>21</v>
      </c>
      <c r="AA132" s="23">
        <v>22</v>
      </c>
      <c r="AB132" s="23">
        <v>23</v>
      </c>
      <c r="AC132" s="23">
        <v>24</v>
      </c>
      <c r="AD132" s="23">
        <v>25</v>
      </c>
      <c r="AE132" s="23">
        <v>26</v>
      </c>
      <c r="AF132" s="23">
        <v>27</v>
      </c>
      <c r="AG132" s="23">
        <v>28</v>
      </c>
      <c r="AH132" s="23">
        <v>29</v>
      </c>
      <c r="AI132" s="23">
        <v>30</v>
      </c>
      <c r="AJ132" s="23">
        <v>31</v>
      </c>
      <c r="AK132" s="424" t="s">
        <v>4</v>
      </c>
      <c r="AL132" s="425" t="s">
        <v>5</v>
      </c>
      <c r="AM132" s="387" t="s">
        <v>6</v>
      </c>
    </row>
    <row r="133" spans="1:39" s="11" customFormat="1" ht="15.75" customHeight="1">
      <c r="A133" s="156"/>
      <c r="B133" s="157" t="s">
        <v>18</v>
      </c>
      <c r="C133" s="157" t="s">
        <v>16</v>
      </c>
      <c r="D133" s="157" t="s">
        <v>8</v>
      </c>
      <c r="E133" s="484"/>
      <c r="F133" s="7" t="s">
        <v>10</v>
      </c>
      <c r="G133" s="7" t="s">
        <v>11</v>
      </c>
      <c r="H133" s="7" t="s">
        <v>10</v>
      </c>
      <c r="I133" s="7" t="s">
        <v>12</v>
      </c>
      <c r="J133" s="7" t="s">
        <v>9</v>
      </c>
      <c r="K133" s="7" t="s">
        <v>9</v>
      </c>
      <c r="L133" s="7" t="s">
        <v>10</v>
      </c>
      <c r="M133" s="7" t="s">
        <v>10</v>
      </c>
      <c r="N133" s="7" t="s">
        <v>11</v>
      </c>
      <c r="O133" s="7" t="s">
        <v>10</v>
      </c>
      <c r="P133" s="7" t="s">
        <v>12</v>
      </c>
      <c r="Q133" s="7" t="s">
        <v>9</v>
      </c>
      <c r="R133" s="7" t="s">
        <v>9</v>
      </c>
      <c r="S133" s="7" t="s">
        <v>10</v>
      </c>
      <c r="T133" s="7" t="s">
        <v>10</v>
      </c>
      <c r="U133" s="7" t="s">
        <v>11</v>
      </c>
      <c r="V133" s="7" t="s">
        <v>10</v>
      </c>
      <c r="W133" s="7" t="s">
        <v>12</v>
      </c>
      <c r="X133" s="7" t="s">
        <v>9</v>
      </c>
      <c r="Y133" s="7" t="s">
        <v>9</v>
      </c>
      <c r="Z133" s="7" t="s">
        <v>10</v>
      </c>
      <c r="AA133" s="7" t="s">
        <v>10</v>
      </c>
      <c r="AB133" s="7" t="s">
        <v>11</v>
      </c>
      <c r="AC133" s="7" t="s">
        <v>10</v>
      </c>
      <c r="AD133" s="7" t="s">
        <v>12</v>
      </c>
      <c r="AE133" s="7" t="s">
        <v>9</v>
      </c>
      <c r="AF133" s="7" t="s">
        <v>9</v>
      </c>
      <c r="AG133" s="7" t="s">
        <v>10</v>
      </c>
      <c r="AH133" s="7" t="s">
        <v>10</v>
      </c>
      <c r="AI133" s="7" t="s">
        <v>11</v>
      </c>
      <c r="AJ133" s="7" t="s">
        <v>10</v>
      </c>
      <c r="AK133" s="384"/>
      <c r="AL133" s="386"/>
      <c r="AM133" s="388"/>
    </row>
    <row r="134" spans="1:39" s="11" customFormat="1" ht="14.25" customHeight="1">
      <c r="A134" s="76">
        <v>431575</v>
      </c>
      <c r="B134" s="145" t="s">
        <v>169</v>
      </c>
      <c r="C134" s="140" t="s">
        <v>170</v>
      </c>
      <c r="D134" s="137" t="s">
        <v>62</v>
      </c>
      <c r="E134" s="72" t="s">
        <v>27</v>
      </c>
      <c r="F134" s="116" t="s">
        <v>206</v>
      </c>
      <c r="G134" s="116" t="s">
        <v>193</v>
      </c>
      <c r="H134" s="115" t="s">
        <v>193</v>
      </c>
      <c r="I134" s="115" t="s">
        <v>206</v>
      </c>
      <c r="J134" s="115" t="s">
        <v>193</v>
      </c>
      <c r="K134" s="115" t="s">
        <v>206</v>
      </c>
      <c r="L134" s="115" t="s">
        <v>193</v>
      </c>
      <c r="M134" s="116" t="s">
        <v>193</v>
      </c>
      <c r="N134" s="116" t="s">
        <v>206</v>
      </c>
      <c r="O134" s="115" t="s">
        <v>206</v>
      </c>
      <c r="P134" s="115" t="s">
        <v>193</v>
      </c>
      <c r="Q134" s="115" t="s">
        <v>193</v>
      </c>
      <c r="R134" s="115" t="s">
        <v>193</v>
      </c>
      <c r="S134" s="115" t="s">
        <v>193</v>
      </c>
      <c r="T134" s="116" t="s">
        <v>206</v>
      </c>
      <c r="U134" s="116" t="s">
        <v>193</v>
      </c>
      <c r="V134" s="115" t="s">
        <v>193</v>
      </c>
      <c r="W134" s="115" t="s">
        <v>193</v>
      </c>
      <c r="X134" s="115" t="s">
        <v>193</v>
      </c>
      <c r="Y134" s="115" t="s">
        <v>206</v>
      </c>
      <c r="Z134" s="115" t="s">
        <v>193</v>
      </c>
      <c r="AA134" s="116" t="s">
        <v>193</v>
      </c>
      <c r="AB134" s="116" t="s">
        <v>206</v>
      </c>
      <c r="AC134" s="115" t="s">
        <v>193</v>
      </c>
      <c r="AD134" s="115" t="s">
        <v>193</v>
      </c>
      <c r="AE134" s="115" t="s">
        <v>193</v>
      </c>
      <c r="AF134" s="115" t="s">
        <v>193</v>
      </c>
      <c r="AG134" s="115" t="s">
        <v>206</v>
      </c>
      <c r="AH134" s="116" t="s">
        <v>206</v>
      </c>
      <c r="AI134" s="116" t="s">
        <v>193</v>
      </c>
      <c r="AJ134" s="115" t="s">
        <v>193</v>
      </c>
      <c r="AK134" s="41">
        <v>126</v>
      </c>
      <c r="AL134" s="21">
        <f aca="true" t="shared" si="11" ref="AL134:AL141">COUNTIF(D134:AK134,"T")*6+COUNTIF(D134:AK134,"P")*12+COUNTIF(D134:AK134,"M")*6+COUNTIF(D134:AK134,"I")*6+COUNTIF(D134:AK134,"N")*12+COUNTIF(D134:AK134,"TI")*11+COUNTIF(D134:AK134,"MT")*12+COUNTIF(D134:AK134,"MN")*18+COUNTIF(D134:AK134,"PI")*17+COUNTIF(D134:AK134,"TN")*18+COUNTIF(D134:AK134,"NB")*6+COUNTIF(D134:AK134,"AF")*6</f>
        <v>126</v>
      </c>
      <c r="AM134" s="65">
        <f aca="true" t="shared" si="12" ref="AM134:AM139">SUM(AL134-126)</f>
        <v>0</v>
      </c>
    </row>
    <row r="135" spans="1:39" s="11" customFormat="1" ht="15.75" customHeight="1">
      <c r="A135" s="245">
        <v>430277</v>
      </c>
      <c r="B135" s="76" t="s">
        <v>102</v>
      </c>
      <c r="C135" s="150" t="s">
        <v>150</v>
      </c>
      <c r="D135" s="137" t="s">
        <v>62</v>
      </c>
      <c r="E135" s="72" t="s">
        <v>27</v>
      </c>
      <c r="F135" s="116" t="s">
        <v>193</v>
      </c>
      <c r="G135" s="116" t="s">
        <v>206</v>
      </c>
      <c r="H135" s="115" t="s">
        <v>193</v>
      </c>
      <c r="I135" s="115" t="s">
        <v>206</v>
      </c>
      <c r="J135" s="115" t="s">
        <v>206</v>
      </c>
      <c r="K135" s="115" t="s">
        <v>193</v>
      </c>
      <c r="L135" s="115" t="s">
        <v>193</v>
      </c>
      <c r="M135" s="116" t="s">
        <v>206</v>
      </c>
      <c r="N135" s="116" t="s">
        <v>193</v>
      </c>
      <c r="O135" s="115" t="s">
        <v>193</v>
      </c>
      <c r="P135" s="115" t="s">
        <v>193</v>
      </c>
      <c r="Q135" s="115" t="s">
        <v>193</v>
      </c>
      <c r="R135" s="115" t="s">
        <v>206</v>
      </c>
      <c r="S135" s="115" t="s">
        <v>193</v>
      </c>
      <c r="T135" s="116" t="s">
        <v>193</v>
      </c>
      <c r="U135" s="116" t="s">
        <v>206</v>
      </c>
      <c r="V135" s="115" t="s">
        <v>206</v>
      </c>
      <c r="W135" s="115" t="s">
        <v>193</v>
      </c>
      <c r="X135" s="115" t="s">
        <v>193</v>
      </c>
      <c r="Y135" s="115" t="s">
        <v>193</v>
      </c>
      <c r="Z135" s="115" t="s">
        <v>193</v>
      </c>
      <c r="AA135" s="116" t="s">
        <v>206</v>
      </c>
      <c r="AB135" s="116" t="s">
        <v>193</v>
      </c>
      <c r="AC135" s="115" t="s">
        <v>193</v>
      </c>
      <c r="AD135" s="115" t="s">
        <v>193</v>
      </c>
      <c r="AE135" s="115" t="s">
        <v>193</v>
      </c>
      <c r="AF135" s="115" t="s">
        <v>206</v>
      </c>
      <c r="AG135" s="115" t="s">
        <v>193</v>
      </c>
      <c r="AH135" s="116" t="s">
        <v>193</v>
      </c>
      <c r="AI135" s="116" t="s">
        <v>206</v>
      </c>
      <c r="AJ135" s="115" t="s">
        <v>193</v>
      </c>
      <c r="AK135" s="41">
        <v>126</v>
      </c>
      <c r="AL135" s="21">
        <f t="shared" si="11"/>
        <v>126</v>
      </c>
      <c r="AM135" s="65">
        <f t="shared" si="12"/>
        <v>0</v>
      </c>
    </row>
    <row r="136" spans="1:39" s="11" customFormat="1" ht="15.75" customHeight="1">
      <c r="A136" s="76">
        <v>426989</v>
      </c>
      <c r="B136" s="145" t="s">
        <v>89</v>
      </c>
      <c r="C136" s="140" t="s">
        <v>151</v>
      </c>
      <c r="D136" s="137" t="s">
        <v>62</v>
      </c>
      <c r="E136" s="72" t="s">
        <v>27</v>
      </c>
      <c r="F136" s="116" t="s">
        <v>206</v>
      </c>
      <c r="G136" s="116" t="s">
        <v>193</v>
      </c>
      <c r="H136" s="115" t="s">
        <v>193</v>
      </c>
      <c r="I136" s="115" t="s">
        <v>193</v>
      </c>
      <c r="J136" s="115" t="s">
        <v>206</v>
      </c>
      <c r="K136" s="115" t="s">
        <v>193</v>
      </c>
      <c r="L136" s="115" t="s">
        <v>193</v>
      </c>
      <c r="M136" s="116" t="s">
        <v>193</v>
      </c>
      <c r="N136" s="116" t="s">
        <v>206</v>
      </c>
      <c r="O136" s="115" t="s">
        <v>193</v>
      </c>
      <c r="P136" s="115" t="s">
        <v>193</v>
      </c>
      <c r="Q136" s="115" t="s">
        <v>206</v>
      </c>
      <c r="R136" s="115" t="s">
        <v>193</v>
      </c>
      <c r="S136" s="115" t="s">
        <v>193</v>
      </c>
      <c r="T136" s="116" t="s">
        <v>206</v>
      </c>
      <c r="U136" s="116" t="s">
        <v>193</v>
      </c>
      <c r="V136" s="115" t="s">
        <v>193</v>
      </c>
      <c r="W136" s="115" t="s">
        <v>206</v>
      </c>
      <c r="X136" s="115" t="s">
        <v>193</v>
      </c>
      <c r="Y136" s="115" t="s">
        <v>193</v>
      </c>
      <c r="Z136" s="115" t="s">
        <v>193</v>
      </c>
      <c r="AA136" s="116" t="s">
        <v>193</v>
      </c>
      <c r="AB136" s="116" t="s">
        <v>206</v>
      </c>
      <c r="AC136" s="115" t="s">
        <v>206</v>
      </c>
      <c r="AD136" s="115" t="s">
        <v>193</v>
      </c>
      <c r="AE136" s="115" t="s">
        <v>193</v>
      </c>
      <c r="AF136" s="115" t="s">
        <v>193</v>
      </c>
      <c r="AG136" s="115" t="s">
        <v>193</v>
      </c>
      <c r="AH136" s="116" t="s">
        <v>206</v>
      </c>
      <c r="AI136" s="116" t="s">
        <v>193</v>
      </c>
      <c r="AJ136" s="115" t="s">
        <v>206</v>
      </c>
      <c r="AK136" s="41">
        <v>126</v>
      </c>
      <c r="AL136" s="21">
        <f t="shared" si="11"/>
        <v>126</v>
      </c>
      <c r="AM136" s="65">
        <f t="shared" si="12"/>
        <v>0</v>
      </c>
    </row>
    <row r="137" spans="1:39" s="11" customFormat="1" ht="15.75" customHeight="1">
      <c r="A137" s="135">
        <v>427705</v>
      </c>
      <c r="B137" s="158" t="s">
        <v>91</v>
      </c>
      <c r="C137" s="140" t="s">
        <v>110</v>
      </c>
      <c r="D137" s="137" t="s">
        <v>62</v>
      </c>
      <c r="E137" s="72" t="s">
        <v>27</v>
      </c>
      <c r="F137" s="116" t="s">
        <v>193</v>
      </c>
      <c r="G137" s="116" t="s">
        <v>206</v>
      </c>
      <c r="H137" s="115" t="s">
        <v>206</v>
      </c>
      <c r="I137" s="115" t="s">
        <v>193</v>
      </c>
      <c r="J137" s="115" t="s">
        <v>193</v>
      </c>
      <c r="K137" s="115" t="s">
        <v>193</v>
      </c>
      <c r="L137" s="115" t="s">
        <v>193</v>
      </c>
      <c r="M137" s="116" t="s">
        <v>206</v>
      </c>
      <c r="N137" s="116" t="s">
        <v>193</v>
      </c>
      <c r="O137" s="115" t="s">
        <v>193</v>
      </c>
      <c r="P137" s="115" t="s">
        <v>193</v>
      </c>
      <c r="Q137" s="115" t="s">
        <v>206</v>
      </c>
      <c r="R137" s="115" t="s">
        <v>193</v>
      </c>
      <c r="S137" s="115" t="s">
        <v>206</v>
      </c>
      <c r="T137" s="116" t="s">
        <v>193</v>
      </c>
      <c r="U137" s="116" t="s">
        <v>206</v>
      </c>
      <c r="V137" s="115" t="s">
        <v>193</v>
      </c>
      <c r="W137" s="115" t="s">
        <v>193</v>
      </c>
      <c r="X137" s="115" t="s">
        <v>193</v>
      </c>
      <c r="Y137" s="115" t="s">
        <v>193</v>
      </c>
      <c r="Z137" s="115" t="s">
        <v>206</v>
      </c>
      <c r="AA137" s="116" t="s">
        <v>206</v>
      </c>
      <c r="AB137" s="116" t="s">
        <v>193</v>
      </c>
      <c r="AC137" s="115" t="s">
        <v>193</v>
      </c>
      <c r="AD137" s="115" t="s">
        <v>193</v>
      </c>
      <c r="AE137" s="115" t="s">
        <v>206</v>
      </c>
      <c r="AF137" s="115" t="s">
        <v>193</v>
      </c>
      <c r="AG137" s="115" t="s">
        <v>193</v>
      </c>
      <c r="AH137" s="116" t="s">
        <v>193</v>
      </c>
      <c r="AI137" s="116" t="s">
        <v>206</v>
      </c>
      <c r="AJ137" s="115" t="s">
        <v>193</v>
      </c>
      <c r="AK137" s="41">
        <v>126</v>
      </c>
      <c r="AL137" s="21">
        <f t="shared" si="11"/>
        <v>126</v>
      </c>
      <c r="AM137" s="65">
        <f t="shared" si="12"/>
        <v>0</v>
      </c>
    </row>
    <row r="138" spans="1:39" s="11" customFormat="1" ht="15.75" customHeight="1">
      <c r="A138" s="75">
        <v>430374</v>
      </c>
      <c r="B138" s="76" t="s">
        <v>101</v>
      </c>
      <c r="C138" s="140" t="s">
        <v>152</v>
      </c>
      <c r="D138" s="137" t="s">
        <v>62</v>
      </c>
      <c r="E138" s="72" t="s">
        <v>27</v>
      </c>
      <c r="F138" s="116" t="s">
        <v>206</v>
      </c>
      <c r="G138" s="116" t="s">
        <v>193</v>
      </c>
      <c r="H138" s="115" t="s">
        <v>193</v>
      </c>
      <c r="I138" s="115" t="s">
        <v>206</v>
      </c>
      <c r="J138" s="115" t="s">
        <v>193</v>
      </c>
      <c r="K138" s="115" t="s">
        <v>193</v>
      </c>
      <c r="L138" s="115" t="s">
        <v>193</v>
      </c>
      <c r="M138" s="116" t="s">
        <v>193</v>
      </c>
      <c r="N138" s="116" t="s">
        <v>206</v>
      </c>
      <c r="O138" s="115" t="s">
        <v>193</v>
      </c>
      <c r="P138" s="115" t="s">
        <v>206</v>
      </c>
      <c r="Q138" s="115" t="s">
        <v>193</v>
      </c>
      <c r="R138" s="115" t="s">
        <v>193</v>
      </c>
      <c r="S138" s="115" t="s">
        <v>193</v>
      </c>
      <c r="T138" s="116" t="s">
        <v>206</v>
      </c>
      <c r="U138" s="116" t="s">
        <v>193</v>
      </c>
      <c r="V138" s="115" t="s">
        <v>193</v>
      </c>
      <c r="W138" s="115" t="s">
        <v>193</v>
      </c>
      <c r="X138" s="115" t="s">
        <v>206</v>
      </c>
      <c r="Y138" s="115" t="s">
        <v>193</v>
      </c>
      <c r="Z138" s="115" t="s">
        <v>193</v>
      </c>
      <c r="AA138" s="116" t="s">
        <v>193</v>
      </c>
      <c r="AB138" s="116" t="s">
        <v>206</v>
      </c>
      <c r="AC138" s="115" t="s">
        <v>193</v>
      </c>
      <c r="AD138" s="115" t="s">
        <v>193</v>
      </c>
      <c r="AE138" s="115" t="s">
        <v>193</v>
      </c>
      <c r="AF138" s="115" t="s">
        <v>193</v>
      </c>
      <c r="AG138" s="115" t="s">
        <v>206</v>
      </c>
      <c r="AH138" s="116" t="s">
        <v>206</v>
      </c>
      <c r="AI138" s="116" t="s">
        <v>193</v>
      </c>
      <c r="AJ138" s="115" t="s">
        <v>206</v>
      </c>
      <c r="AK138" s="41">
        <v>126</v>
      </c>
      <c r="AL138" s="21">
        <f t="shared" si="11"/>
        <v>126</v>
      </c>
      <c r="AM138" s="65">
        <f t="shared" si="12"/>
        <v>0</v>
      </c>
    </row>
    <row r="139" spans="1:39" s="11" customFormat="1" ht="15.75" customHeight="1">
      <c r="A139" s="76">
        <v>430641</v>
      </c>
      <c r="B139" s="145" t="s">
        <v>106</v>
      </c>
      <c r="C139" s="140" t="s">
        <v>153</v>
      </c>
      <c r="D139" s="137" t="s">
        <v>62</v>
      </c>
      <c r="E139" s="72" t="s">
        <v>27</v>
      </c>
      <c r="F139" s="116" t="s">
        <v>193</v>
      </c>
      <c r="G139" s="116" t="s">
        <v>206</v>
      </c>
      <c r="H139" s="115" t="s">
        <v>193</v>
      </c>
      <c r="I139" s="115" t="s">
        <v>193</v>
      </c>
      <c r="J139" s="115" t="s">
        <v>193</v>
      </c>
      <c r="K139" s="115" t="s">
        <v>193</v>
      </c>
      <c r="L139" s="115" t="s">
        <v>206</v>
      </c>
      <c r="M139" s="116" t="s">
        <v>206</v>
      </c>
      <c r="N139" s="116" t="s">
        <v>193</v>
      </c>
      <c r="O139" s="115" t="s">
        <v>193</v>
      </c>
      <c r="P139" s="115" t="s">
        <v>206</v>
      </c>
      <c r="Q139" s="115" t="s">
        <v>193</v>
      </c>
      <c r="R139" s="115" t="s">
        <v>193</v>
      </c>
      <c r="S139" s="115" t="s">
        <v>193</v>
      </c>
      <c r="T139" s="116" t="s">
        <v>193</v>
      </c>
      <c r="U139" s="116" t="s">
        <v>206</v>
      </c>
      <c r="V139" s="115" t="s">
        <v>193</v>
      </c>
      <c r="W139" s="115" t="s">
        <v>193</v>
      </c>
      <c r="X139" s="115" t="s">
        <v>206</v>
      </c>
      <c r="Y139" s="115" t="s">
        <v>193</v>
      </c>
      <c r="Z139" s="115" t="s">
        <v>193</v>
      </c>
      <c r="AA139" s="116" t="s">
        <v>206</v>
      </c>
      <c r="AB139" s="116" t="s">
        <v>193</v>
      </c>
      <c r="AC139" s="115" t="s">
        <v>193</v>
      </c>
      <c r="AD139" s="115" t="s">
        <v>206</v>
      </c>
      <c r="AE139" s="115" t="s">
        <v>193</v>
      </c>
      <c r="AF139" s="115" t="s">
        <v>206</v>
      </c>
      <c r="AG139" s="115" t="s">
        <v>193</v>
      </c>
      <c r="AH139" s="116" t="s">
        <v>193</v>
      </c>
      <c r="AI139" s="116" t="s">
        <v>206</v>
      </c>
      <c r="AJ139" s="115" t="s">
        <v>193</v>
      </c>
      <c r="AK139" s="41">
        <v>126</v>
      </c>
      <c r="AL139" s="21">
        <f t="shared" si="11"/>
        <v>126</v>
      </c>
      <c r="AM139" s="65">
        <f t="shared" si="12"/>
        <v>0</v>
      </c>
    </row>
    <row r="140" spans="1:39" s="11" customFormat="1" ht="15.75" customHeight="1">
      <c r="A140" s="279"/>
      <c r="B140" s="77"/>
      <c r="C140" s="280"/>
      <c r="D140" s="281"/>
      <c r="E140" s="71"/>
      <c r="F140" s="116">
        <v>5</v>
      </c>
      <c r="G140" s="116">
        <v>5</v>
      </c>
      <c r="H140" s="115">
        <v>5</v>
      </c>
      <c r="I140" s="115">
        <v>5</v>
      </c>
      <c r="J140" s="115">
        <v>5</v>
      </c>
      <c r="K140" s="115">
        <v>5</v>
      </c>
      <c r="L140" s="115">
        <v>5</v>
      </c>
      <c r="M140" s="116">
        <v>5</v>
      </c>
      <c r="N140" s="116">
        <v>5</v>
      </c>
      <c r="O140" s="115">
        <v>5</v>
      </c>
      <c r="P140" s="115">
        <v>5</v>
      </c>
      <c r="Q140" s="115">
        <v>5</v>
      </c>
      <c r="R140" s="115">
        <v>5</v>
      </c>
      <c r="S140" s="115">
        <v>5</v>
      </c>
      <c r="T140" s="116">
        <v>5</v>
      </c>
      <c r="U140" s="116">
        <v>5</v>
      </c>
      <c r="V140" s="115">
        <v>5</v>
      </c>
      <c r="W140" s="115">
        <v>5</v>
      </c>
      <c r="X140" s="115">
        <v>5</v>
      </c>
      <c r="Y140" s="115">
        <v>5</v>
      </c>
      <c r="Z140" s="115">
        <v>5</v>
      </c>
      <c r="AA140" s="116">
        <v>5</v>
      </c>
      <c r="AB140" s="116">
        <v>5</v>
      </c>
      <c r="AC140" s="115">
        <v>5</v>
      </c>
      <c r="AD140" s="115">
        <v>5</v>
      </c>
      <c r="AE140" s="115">
        <v>5</v>
      </c>
      <c r="AF140" s="115">
        <v>5</v>
      </c>
      <c r="AG140" s="115">
        <v>5</v>
      </c>
      <c r="AH140" s="116">
        <v>5</v>
      </c>
      <c r="AI140" s="116">
        <v>5</v>
      </c>
      <c r="AJ140" s="115">
        <v>5</v>
      </c>
      <c r="AK140" s="41">
        <v>0</v>
      </c>
      <c r="AL140" s="21">
        <f t="shared" si="11"/>
        <v>0</v>
      </c>
      <c r="AM140" s="65">
        <v>0</v>
      </c>
    </row>
    <row r="141" spans="1:39" s="11" customFormat="1" ht="16.5" customHeight="1">
      <c r="A141" s="331"/>
      <c r="B141" s="332"/>
      <c r="C141" s="333"/>
      <c r="D141" s="328"/>
      <c r="E141" s="72"/>
      <c r="F141" s="116"/>
      <c r="G141" s="116"/>
      <c r="H141" s="115"/>
      <c r="I141" s="115"/>
      <c r="J141" s="115"/>
      <c r="K141" s="115"/>
      <c r="L141" s="115"/>
      <c r="M141" s="116"/>
      <c r="N141" s="116"/>
      <c r="O141" s="90"/>
      <c r="P141" s="90"/>
      <c r="Q141" s="90"/>
      <c r="R141" s="90"/>
      <c r="S141" s="115"/>
      <c r="T141" s="116"/>
      <c r="U141" s="116"/>
      <c r="V141" s="115"/>
      <c r="W141" s="115"/>
      <c r="X141" s="90"/>
      <c r="Y141" s="115"/>
      <c r="Z141" s="115"/>
      <c r="AA141" s="94"/>
      <c r="AB141" s="116"/>
      <c r="AC141" s="115"/>
      <c r="AD141" s="90"/>
      <c r="AE141" s="90"/>
      <c r="AF141" s="115"/>
      <c r="AG141" s="90"/>
      <c r="AH141" s="94"/>
      <c r="AI141" s="116"/>
      <c r="AJ141" s="19"/>
      <c r="AK141" s="41">
        <v>0</v>
      </c>
      <c r="AL141" s="21">
        <f t="shared" si="11"/>
        <v>0</v>
      </c>
      <c r="AM141" s="65">
        <f>SUM(AL141-0)</f>
        <v>0</v>
      </c>
    </row>
    <row r="142" spans="1:39" s="11" customFormat="1" ht="16.5" customHeight="1" thickBot="1">
      <c r="A142" s="329"/>
      <c r="B142" s="330"/>
      <c r="C142" s="334"/>
      <c r="D142" s="335"/>
      <c r="E142" s="293"/>
      <c r="F142" s="116"/>
      <c r="G142" s="116"/>
      <c r="H142" s="115"/>
      <c r="I142" s="115"/>
      <c r="J142" s="90"/>
      <c r="K142" s="115"/>
      <c r="L142" s="115"/>
      <c r="M142" s="116"/>
      <c r="N142" s="116"/>
      <c r="O142" s="90"/>
      <c r="P142" s="115"/>
      <c r="Q142" s="90"/>
      <c r="R142" s="90"/>
      <c r="S142" s="115"/>
      <c r="T142" s="116"/>
      <c r="U142" s="116"/>
      <c r="V142" s="115"/>
      <c r="W142" s="115"/>
      <c r="X142" s="90"/>
      <c r="Y142" s="115"/>
      <c r="Z142" s="115"/>
      <c r="AA142" s="94"/>
      <c r="AB142" s="116"/>
      <c r="AC142" s="115"/>
      <c r="AD142" s="115"/>
      <c r="AE142" s="115"/>
      <c r="AF142" s="115"/>
      <c r="AG142" s="90"/>
      <c r="AH142" s="116"/>
      <c r="AI142" s="116"/>
      <c r="AJ142" s="236"/>
      <c r="AK142" s="41"/>
      <c r="AL142" s="21"/>
      <c r="AM142" s="65"/>
    </row>
    <row r="143" spans="1:243" ht="15" customHeight="1">
      <c r="A143" s="212"/>
      <c r="B143" s="217" t="s">
        <v>19</v>
      </c>
      <c r="C143" s="215"/>
      <c r="D143" s="216"/>
      <c r="E143" s="211"/>
      <c r="F143" s="116"/>
      <c r="G143" s="282"/>
      <c r="H143" s="115"/>
      <c r="I143" s="90"/>
      <c r="J143" s="115"/>
      <c r="K143" s="115"/>
      <c r="L143" s="115"/>
      <c r="M143" s="116"/>
      <c r="N143" s="116"/>
      <c r="O143" s="90"/>
      <c r="P143" s="115"/>
      <c r="Q143" s="115"/>
      <c r="R143" s="115"/>
      <c r="S143" s="115"/>
      <c r="T143" s="282"/>
      <c r="U143" s="116"/>
      <c r="V143" s="115"/>
      <c r="W143" s="115"/>
      <c r="X143" s="115"/>
      <c r="Y143" s="115"/>
      <c r="Z143" s="115"/>
      <c r="AA143" s="116"/>
      <c r="AB143" s="282"/>
      <c r="AC143" s="115"/>
      <c r="AD143" s="115"/>
      <c r="AE143" s="115"/>
      <c r="AF143" s="115"/>
      <c r="AG143" s="115"/>
      <c r="AH143" s="116"/>
      <c r="AI143" s="116"/>
      <c r="AJ143" s="115"/>
      <c r="AK143" s="41">
        <v>0</v>
      </c>
      <c r="AL143" s="21">
        <f aca="true" t="shared" si="13" ref="AL143:AL150">COUNTIF(D143:AK143,"T")*6+COUNTIF(D143:AK143,"P")*12+COUNTIF(D143:AK143,"M")*6+COUNTIF(D143:AK143,"I")*6+COUNTIF(D143:AK143,"N")*12+COUNTIF(D143:AK143,"TI")*11+COUNTIF(D143:AK143,"MT")*12+COUNTIF(D143:AK143,"MN")*18+COUNTIF(D143:AK143,"PI")*17+COUNTIF(D143:AK143,"TN")*18+COUNTIF(D143:AK143,"NB")*6+COUNTIF(D143:AK143,"AF")*6</f>
        <v>0</v>
      </c>
      <c r="AM143" s="65">
        <f aca="true" t="shared" si="14" ref="AM143:AM150">SUM(AL143-0)</f>
        <v>0</v>
      </c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spans="1:243" ht="12" customHeight="1">
      <c r="A144" s="213"/>
      <c r="B144" s="471" t="s">
        <v>28</v>
      </c>
      <c r="C144" s="471"/>
      <c r="D144" s="472"/>
      <c r="E144" s="211"/>
      <c r="F144" s="229"/>
      <c r="G144" s="229"/>
      <c r="H144" s="251"/>
      <c r="I144" s="251"/>
      <c r="J144" s="251"/>
      <c r="K144" s="251"/>
      <c r="L144" s="251"/>
      <c r="M144" s="229"/>
      <c r="N144" s="229"/>
      <c r="O144" s="251"/>
      <c r="P144" s="251"/>
      <c r="Q144" s="251"/>
      <c r="R144" s="251"/>
      <c r="S144" s="251"/>
      <c r="T144" s="229"/>
      <c r="U144" s="229"/>
      <c r="V144" s="251"/>
      <c r="W144" s="251"/>
      <c r="X144" s="251"/>
      <c r="Y144" s="251"/>
      <c r="Z144" s="251"/>
      <c r="AA144" s="229"/>
      <c r="AB144" s="229"/>
      <c r="AC144" s="251"/>
      <c r="AD144" s="251"/>
      <c r="AE144" s="251"/>
      <c r="AF144" s="251"/>
      <c r="AG144" s="251"/>
      <c r="AH144" s="229"/>
      <c r="AI144" s="229"/>
      <c r="AJ144" s="19"/>
      <c r="AK144" s="41">
        <v>0</v>
      </c>
      <c r="AL144" s="21">
        <f t="shared" si="13"/>
        <v>0</v>
      </c>
      <c r="AM144" s="65">
        <f t="shared" si="14"/>
        <v>0</v>
      </c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>
      <c r="A145" s="213"/>
      <c r="B145" s="471" t="s">
        <v>29</v>
      </c>
      <c r="C145" s="471"/>
      <c r="D145" s="472"/>
      <c r="E145" s="211"/>
      <c r="F145" s="229"/>
      <c r="G145" s="229"/>
      <c r="H145" s="251"/>
      <c r="I145" s="251"/>
      <c r="J145" s="251"/>
      <c r="K145" s="251"/>
      <c r="L145" s="251"/>
      <c r="M145" s="229"/>
      <c r="N145" s="229"/>
      <c r="O145" s="251"/>
      <c r="P145" s="251"/>
      <c r="Q145" s="251"/>
      <c r="R145" s="251"/>
      <c r="S145" s="251"/>
      <c r="T145" s="229"/>
      <c r="U145" s="229"/>
      <c r="V145" s="251"/>
      <c r="W145" s="251"/>
      <c r="X145" s="251"/>
      <c r="Y145" s="251"/>
      <c r="Z145" s="251"/>
      <c r="AA145" s="229"/>
      <c r="AB145" s="229"/>
      <c r="AC145" s="251"/>
      <c r="AD145" s="251"/>
      <c r="AE145" s="251"/>
      <c r="AF145" s="251"/>
      <c r="AG145" s="251"/>
      <c r="AH145" s="229"/>
      <c r="AI145" s="229"/>
      <c r="AJ145" s="19"/>
      <c r="AK145" s="41">
        <v>0</v>
      </c>
      <c r="AL145" s="21">
        <f t="shared" si="13"/>
        <v>0</v>
      </c>
      <c r="AM145" s="65">
        <f t="shared" si="14"/>
        <v>0</v>
      </c>
      <c r="AN145"/>
      <c r="AO145"/>
      <c r="AP145" t="s">
        <v>21</v>
      </c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>
      <c r="A146" s="213"/>
      <c r="B146" s="471" t="s">
        <v>30</v>
      </c>
      <c r="C146" s="471"/>
      <c r="D146" s="472"/>
      <c r="E146" s="211"/>
      <c r="F146" s="229"/>
      <c r="G146" s="229"/>
      <c r="H146" s="251"/>
      <c r="I146" s="251"/>
      <c r="J146" s="251"/>
      <c r="K146" s="251"/>
      <c r="L146" s="251"/>
      <c r="M146" s="229"/>
      <c r="N146" s="229"/>
      <c r="O146" s="251"/>
      <c r="P146" s="251"/>
      <c r="Q146" s="251"/>
      <c r="R146" s="251"/>
      <c r="S146" s="251"/>
      <c r="T146" s="229"/>
      <c r="U146" s="229"/>
      <c r="V146" s="251"/>
      <c r="W146" s="251"/>
      <c r="X146" s="251"/>
      <c r="Y146" s="251"/>
      <c r="Z146" s="251"/>
      <c r="AA146" s="229"/>
      <c r="AB146" s="229"/>
      <c r="AC146" s="251"/>
      <c r="AD146" s="251"/>
      <c r="AE146" s="251"/>
      <c r="AF146" s="251"/>
      <c r="AG146" s="251"/>
      <c r="AH146" s="229"/>
      <c r="AI146" s="229"/>
      <c r="AJ146" s="19"/>
      <c r="AK146" s="41">
        <v>0</v>
      </c>
      <c r="AL146" s="21">
        <f t="shared" si="13"/>
        <v>0</v>
      </c>
      <c r="AM146" s="65">
        <f t="shared" si="14"/>
        <v>0</v>
      </c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>
      <c r="A147" s="213"/>
      <c r="B147" s="471" t="s">
        <v>31</v>
      </c>
      <c r="C147" s="471"/>
      <c r="D147" s="472"/>
      <c r="E147" s="211"/>
      <c r="F147" s="229"/>
      <c r="G147" s="229"/>
      <c r="H147" s="251"/>
      <c r="I147" s="251"/>
      <c r="J147" s="251"/>
      <c r="K147" s="251"/>
      <c r="L147" s="251"/>
      <c r="M147" s="229"/>
      <c r="N147" s="229"/>
      <c r="O147" s="251"/>
      <c r="P147" s="251"/>
      <c r="Q147" s="251"/>
      <c r="R147" s="251"/>
      <c r="S147" s="251"/>
      <c r="T147" s="229"/>
      <c r="U147" s="229"/>
      <c r="V147" s="251"/>
      <c r="W147" s="251"/>
      <c r="X147" s="251"/>
      <c r="Y147" s="251"/>
      <c r="Z147" s="251"/>
      <c r="AA147" s="229"/>
      <c r="AB147" s="229"/>
      <c r="AC147" s="251"/>
      <c r="AD147" s="251"/>
      <c r="AE147" s="251"/>
      <c r="AF147" s="251"/>
      <c r="AG147" s="251"/>
      <c r="AH147" s="229"/>
      <c r="AI147" s="229"/>
      <c r="AJ147" s="19"/>
      <c r="AK147" s="41">
        <v>0</v>
      </c>
      <c r="AL147" s="21">
        <f t="shared" si="13"/>
        <v>0</v>
      </c>
      <c r="AM147" s="65">
        <f t="shared" si="14"/>
        <v>0</v>
      </c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  <row r="148" spans="1:243" ht="12" customHeight="1">
      <c r="A148" s="213"/>
      <c r="B148" s="471" t="s">
        <v>22</v>
      </c>
      <c r="C148" s="471"/>
      <c r="D148" s="472"/>
      <c r="E148" s="211"/>
      <c r="F148" s="229"/>
      <c r="G148" s="229"/>
      <c r="H148" s="251"/>
      <c r="I148" s="251"/>
      <c r="J148" s="251"/>
      <c r="K148" s="251"/>
      <c r="L148" s="251"/>
      <c r="M148" s="229"/>
      <c r="N148" s="229"/>
      <c r="O148" s="251"/>
      <c r="P148" s="251"/>
      <c r="Q148" s="251"/>
      <c r="R148" s="251"/>
      <c r="S148" s="251"/>
      <c r="T148" s="229"/>
      <c r="U148" s="229"/>
      <c r="V148" s="251"/>
      <c r="W148" s="251"/>
      <c r="X148" s="251"/>
      <c r="Y148" s="251"/>
      <c r="Z148" s="251"/>
      <c r="AA148" s="229"/>
      <c r="AB148" s="229"/>
      <c r="AC148" s="251"/>
      <c r="AD148" s="251"/>
      <c r="AE148" s="251"/>
      <c r="AF148" s="251"/>
      <c r="AG148" s="251"/>
      <c r="AH148" s="229"/>
      <c r="AI148" s="229"/>
      <c r="AJ148" s="19"/>
      <c r="AK148" s="41">
        <v>0</v>
      </c>
      <c r="AL148" s="21">
        <f t="shared" si="13"/>
        <v>0</v>
      </c>
      <c r="AM148" s="65">
        <f t="shared" si="14"/>
        <v>0</v>
      </c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</row>
    <row r="149" spans="1:243" ht="12" customHeight="1">
      <c r="A149" s="213"/>
      <c r="B149" s="471" t="s">
        <v>23</v>
      </c>
      <c r="C149" s="471"/>
      <c r="D149" s="472"/>
      <c r="E149" s="211"/>
      <c r="F149" s="229"/>
      <c r="G149" s="229"/>
      <c r="H149" s="251"/>
      <c r="I149" s="251"/>
      <c r="J149" s="251"/>
      <c r="K149" s="251"/>
      <c r="L149" s="251"/>
      <c r="M149" s="229"/>
      <c r="N149" s="229"/>
      <c r="O149" s="251"/>
      <c r="P149" s="251"/>
      <c r="Q149" s="251"/>
      <c r="R149" s="251"/>
      <c r="S149" s="251"/>
      <c r="T149" s="229"/>
      <c r="U149" s="229"/>
      <c r="V149" s="251"/>
      <c r="W149" s="251"/>
      <c r="X149" s="251"/>
      <c r="Y149" s="251"/>
      <c r="Z149" s="251"/>
      <c r="AA149" s="229"/>
      <c r="AB149" s="229"/>
      <c r="AC149" s="251"/>
      <c r="AD149" s="251"/>
      <c r="AE149" s="251"/>
      <c r="AF149" s="251"/>
      <c r="AG149" s="251"/>
      <c r="AH149" s="229"/>
      <c r="AI149" s="229"/>
      <c r="AJ149" s="19"/>
      <c r="AK149" s="41">
        <v>0</v>
      </c>
      <c r="AL149" s="21">
        <f t="shared" si="13"/>
        <v>0</v>
      </c>
      <c r="AM149" s="65">
        <f t="shared" si="14"/>
        <v>0</v>
      </c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</row>
    <row r="150" spans="1:243" ht="12" customHeight="1" thickBot="1">
      <c r="A150" s="214"/>
      <c r="B150" s="473" t="s">
        <v>24</v>
      </c>
      <c r="C150" s="473"/>
      <c r="D150" s="474"/>
      <c r="E150" s="211"/>
      <c r="F150" s="229"/>
      <c r="G150" s="229"/>
      <c r="H150" s="251"/>
      <c r="I150" s="251"/>
      <c r="J150" s="251"/>
      <c r="K150" s="251"/>
      <c r="L150" s="251"/>
      <c r="M150" s="229"/>
      <c r="N150" s="229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1"/>
      <c r="Z150" s="251"/>
      <c r="AA150" s="229"/>
      <c r="AB150" s="229"/>
      <c r="AC150" s="251"/>
      <c r="AD150" s="251"/>
      <c r="AE150" s="251"/>
      <c r="AF150" s="251"/>
      <c r="AG150" s="251"/>
      <c r="AH150" s="229"/>
      <c r="AI150" s="229"/>
      <c r="AJ150" s="19"/>
      <c r="AK150" s="41">
        <v>0</v>
      </c>
      <c r="AL150" s="21">
        <f t="shared" si="13"/>
        <v>0</v>
      </c>
      <c r="AM150" s="65">
        <f t="shared" si="14"/>
        <v>0</v>
      </c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</row>
  </sheetData>
  <sheetProtection/>
  <mergeCells count="74">
    <mergeCell ref="AN128:AO128"/>
    <mergeCell ref="E132:E133"/>
    <mergeCell ref="AK132:AK133"/>
    <mergeCell ref="AL132:AL133"/>
    <mergeCell ref="AM132:AM133"/>
    <mergeCell ref="AL106:AL107"/>
    <mergeCell ref="AM106:AM107"/>
    <mergeCell ref="AN118:AO118"/>
    <mergeCell ref="AN121:AO121"/>
    <mergeCell ref="F113:AJ113"/>
    <mergeCell ref="B150:D150"/>
    <mergeCell ref="B144:D144"/>
    <mergeCell ref="B145:D145"/>
    <mergeCell ref="B146:D146"/>
    <mergeCell ref="B147:D147"/>
    <mergeCell ref="B148:D148"/>
    <mergeCell ref="B149:D149"/>
    <mergeCell ref="A104:AM105"/>
    <mergeCell ref="E106:E107"/>
    <mergeCell ref="AK106:AK107"/>
    <mergeCell ref="AN75:AO75"/>
    <mergeCell ref="AN76:AO76"/>
    <mergeCell ref="AN78:AO78"/>
    <mergeCell ref="AN82:AO82"/>
    <mergeCell ref="B100:D100"/>
    <mergeCell ref="B97:D97"/>
    <mergeCell ref="AN6:AO6"/>
    <mergeCell ref="AN7:AO7"/>
    <mergeCell ref="AN16:AO16"/>
    <mergeCell ref="AN17:AO17"/>
    <mergeCell ref="A37:AM38"/>
    <mergeCell ref="B65:D65"/>
    <mergeCell ref="B63:D63"/>
    <mergeCell ref="AN43:AO43"/>
    <mergeCell ref="AN42:AO42"/>
    <mergeCell ref="B64:D64"/>
    <mergeCell ref="A1:AM2"/>
    <mergeCell ref="E3:E4"/>
    <mergeCell ref="AK3:AK4"/>
    <mergeCell ref="AL3:AL4"/>
    <mergeCell ref="AM3:AM4"/>
    <mergeCell ref="B62:D62"/>
    <mergeCell ref="F51:AJ51"/>
    <mergeCell ref="H5:AJ5"/>
    <mergeCell ref="B66:D66"/>
    <mergeCell ref="AM71:AM72"/>
    <mergeCell ref="E39:E40"/>
    <mergeCell ref="AK39:AK40"/>
    <mergeCell ref="AL39:AL40"/>
    <mergeCell ref="AM39:AM40"/>
    <mergeCell ref="E71:E72"/>
    <mergeCell ref="B67:D67"/>
    <mergeCell ref="A69:AM70"/>
    <mergeCell ref="AK71:AK72"/>
    <mergeCell ref="AN44:AO44"/>
    <mergeCell ref="AN45:AO45"/>
    <mergeCell ref="B28:D28"/>
    <mergeCell ref="B29:D29"/>
    <mergeCell ref="B30:D30"/>
    <mergeCell ref="B31:D31"/>
    <mergeCell ref="B32:D32"/>
    <mergeCell ref="B34:D34"/>
    <mergeCell ref="B33:D33"/>
    <mergeCell ref="H41:AJ41"/>
    <mergeCell ref="Q118:AJ118"/>
    <mergeCell ref="AL71:AL72"/>
    <mergeCell ref="B68:D68"/>
    <mergeCell ref="B95:D95"/>
    <mergeCell ref="B102:D102"/>
    <mergeCell ref="B96:D96"/>
    <mergeCell ref="B98:D98"/>
    <mergeCell ref="B99:D99"/>
    <mergeCell ref="B101:D101"/>
    <mergeCell ref="H73:AJ73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L14" sqref="L14"/>
    </sheetView>
  </sheetViews>
  <sheetFormatPr defaultColWidth="11.57421875" defaultRowHeight="15"/>
  <cols>
    <col min="1" max="1" width="5.421875" style="5" customWidth="1"/>
    <col min="2" max="2" width="20.7109375" style="5" customWidth="1"/>
    <col min="3" max="3" width="10.8515625" style="5" customWidth="1"/>
    <col min="4" max="4" width="7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39" t="s">
        <v>218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1"/>
      <c r="AN1" s="15"/>
      <c r="AO1" s="16"/>
    </row>
    <row r="2" spans="1:41" s="8" customFormat="1" ht="9.75" customHeight="1">
      <c r="A2" s="442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4"/>
      <c r="AN2" s="16"/>
      <c r="AO2" s="16"/>
    </row>
    <row r="3" spans="1:41" s="11" customFormat="1" ht="24" customHeight="1" thickBot="1">
      <c r="A3" s="445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7"/>
      <c r="AN3" s="16"/>
      <c r="AO3" s="16"/>
    </row>
    <row r="4" spans="1:41" s="11" customFormat="1" ht="15.75" customHeight="1">
      <c r="A4" s="27"/>
      <c r="B4" s="44" t="s">
        <v>1</v>
      </c>
      <c r="C4" s="44" t="s">
        <v>17</v>
      </c>
      <c r="D4" s="28" t="s">
        <v>2</v>
      </c>
      <c r="E4" s="422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24" t="s">
        <v>4</v>
      </c>
      <c r="AL4" s="425" t="s">
        <v>5</v>
      </c>
      <c r="AM4" s="426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23"/>
      <c r="F5" s="7" t="s">
        <v>10</v>
      </c>
      <c r="G5" s="7" t="s">
        <v>11</v>
      </c>
      <c r="H5" s="7" t="s">
        <v>10</v>
      </c>
      <c r="I5" s="7" t="s">
        <v>12</v>
      </c>
      <c r="J5" s="7" t="s">
        <v>9</v>
      </c>
      <c r="K5" s="7" t="s">
        <v>9</v>
      </c>
      <c r="L5" s="7" t="s">
        <v>10</v>
      </c>
      <c r="M5" s="7" t="s">
        <v>10</v>
      </c>
      <c r="N5" s="7" t="s">
        <v>11</v>
      </c>
      <c r="O5" s="7" t="s">
        <v>10</v>
      </c>
      <c r="P5" s="7" t="s">
        <v>12</v>
      </c>
      <c r="Q5" s="7" t="s">
        <v>9</v>
      </c>
      <c r="R5" s="7" t="s">
        <v>9</v>
      </c>
      <c r="S5" s="7" t="s">
        <v>10</v>
      </c>
      <c r="T5" s="7" t="s">
        <v>10</v>
      </c>
      <c r="U5" s="7" t="s">
        <v>11</v>
      </c>
      <c r="V5" s="7" t="s">
        <v>10</v>
      </c>
      <c r="W5" s="7" t="s">
        <v>12</v>
      </c>
      <c r="X5" s="7" t="s">
        <v>9</v>
      </c>
      <c r="Y5" s="7" t="s">
        <v>9</v>
      </c>
      <c r="Z5" s="7" t="s">
        <v>10</v>
      </c>
      <c r="AA5" s="7" t="s">
        <v>10</v>
      </c>
      <c r="AB5" s="7" t="s">
        <v>11</v>
      </c>
      <c r="AC5" s="7" t="s">
        <v>10</v>
      </c>
      <c r="AD5" s="7" t="s">
        <v>12</v>
      </c>
      <c r="AE5" s="7" t="s">
        <v>9</v>
      </c>
      <c r="AF5" s="7" t="s">
        <v>9</v>
      </c>
      <c r="AG5" s="7" t="s">
        <v>10</v>
      </c>
      <c r="AH5" s="7" t="s">
        <v>10</v>
      </c>
      <c r="AI5" s="7" t="s">
        <v>11</v>
      </c>
      <c r="AJ5" s="7" t="s">
        <v>10</v>
      </c>
      <c r="AK5" s="384"/>
      <c r="AL5" s="386"/>
      <c r="AM5" s="388"/>
      <c r="AN5" s="8"/>
      <c r="AO5" s="8"/>
    </row>
    <row r="6" spans="1:39" s="11" customFormat="1" ht="15.75" customHeight="1">
      <c r="A6" s="25"/>
      <c r="B6" s="22" t="s">
        <v>45</v>
      </c>
      <c r="C6" s="20" t="s">
        <v>117</v>
      </c>
      <c r="D6" s="9" t="s">
        <v>100</v>
      </c>
      <c r="E6" s="10" t="s">
        <v>46</v>
      </c>
      <c r="F6" s="64"/>
      <c r="G6" s="64"/>
      <c r="H6" s="19" t="s">
        <v>166</v>
      </c>
      <c r="I6" s="19" t="s">
        <v>166</v>
      </c>
      <c r="J6" s="19" t="s">
        <v>166</v>
      </c>
      <c r="K6" s="19" t="s">
        <v>166</v>
      </c>
      <c r="L6" s="19" t="s">
        <v>166</v>
      </c>
      <c r="M6" s="64"/>
      <c r="N6" s="64"/>
      <c r="O6" s="485" t="s">
        <v>225</v>
      </c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7"/>
      <c r="AA6" s="64"/>
      <c r="AB6" s="64"/>
      <c r="AC6" s="19" t="s">
        <v>166</v>
      </c>
      <c r="AD6" s="19" t="s">
        <v>166</v>
      </c>
      <c r="AE6" s="19" t="s">
        <v>166</v>
      </c>
      <c r="AF6" s="19" t="s">
        <v>166</v>
      </c>
      <c r="AG6" s="19" t="s">
        <v>166</v>
      </c>
      <c r="AH6" s="64"/>
      <c r="AI6" s="64"/>
      <c r="AJ6" s="19" t="s">
        <v>166</v>
      </c>
      <c r="AK6" s="41">
        <v>126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66</v>
      </c>
      <c r="AM6" s="46">
        <f>SUM(AL6-126)</f>
        <v>-60</v>
      </c>
    </row>
    <row r="7" spans="1:39" s="11" customFormat="1" ht="15.75" customHeight="1">
      <c r="A7" s="25"/>
      <c r="B7" s="22"/>
      <c r="C7" s="20"/>
      <c r="D7" s="9"/>
      <c r="E7" s="10"/>
      <c r="F7" s="64"/>
      <c r="G7" s="64"/>
      <c r="H7" s="19"/>
      <c r="I7" s="118"/>
      <c r="J7" s="118"/>
      <c r="K7" s="118"/>
      <c r="L7" s="118"/>
      <c r="M7" s="127"/>
      <c r="N7" s="127"/>
      <c r="O7" s="118"/>
      <c r="P7" s="118"/>
      <c r="Q7" s="118"/>
      <c r="R7" s="118"/>
      <c r="S7" s="118"/>
      <c r="T7" s="64"/>
      <c r="U7" s="64"/>
      <c r="V7" s="19"/>
      <c r="W7" s="19"/>
      <c r="X7" s="19"/>
      <c r="Y7" s="19"/>
      <c r="Z7" s="19"/>
      <c r="AA7" s="64"/>
      <c r="AB7" s="64"/>
      <c r="AC7" s="19"/>
      <c r="AD7" s="19"/>
      <c r="AE7" s="19"/>
      <c r="AF7" s="19"/>
      <c r="AG7" s="19"/>
      <c r="AH7" s="64"/>
      <c r="AI7" s="64"/>
      <c r="AJ7" s="19"/>
      <c r="AK7" s="41"/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6">
        <v>0</v>
      </c>
    </row>
    <row r="8" spans="1:41" s="11" customFormat="1" ht="15.75" customHeight="1">
      <c r="A8" s="54"/>
      <c r="B8" s="55"/>
      <c r="C8" s="56"/>
      <c r="D8" s="57"/>
      <c r="E8" s="58"/>
      <c r="F8" s="64"/>
      <c r="G8" s="64"/>
      <c r="H8" s="19"/>
      <c r="I8" s="19"/>
      <c r="J8" s="19"/>
      <c r="K8" s="19"/>
      <c r="L8" s="19"/>
      <c r="M8" s="64"/>
      <c r="N8" s="64"/>
      <c r="O8" s="19"/>
      <c r="P8" s="19"/>
      <c r="Q8" s="19"/>
      <c r="R8" s="19"/>
      <c r="S8" s="19"/>
      <c r="T8" s="64"/>
      <c r="U8" s="64"/>
      <c r="V8" s="19"/>
      <c r="W8" s="19"/>
      <c r="X8" s="19"/>
      <c r="Y8" s="19"/>
      <c r="Z8" s="19"/>
      <c r="AA8" s="64"/>
      <c r="AB8" s="64"/>
      <c r="AC8" s="19"/>
      <c r="AD8" s="19"/>
      <c r="AE8" s="19"/>
      <c r="AF8" s="19"/>
      <c r="AG8" s="19"/>
      <c r="AH8" s="64"/>
      <c r="AI8" s="64"/>
      <c r="AJ8" s="19"/>
      <c r="AK8" s="59"/>
      <c r="AL8" s="60"/>
      <c r="AM8" s="61"/>
      <c r="AN8" s="8"/>
      <c r="AO8" s="8"/>
    </row>
    <row r="9" spans="1:41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/>
      <c r="AM9"/>
      <c r="AN9"/>
      <c r="AO9"/>
    </row>
    <row r="10" spans="1:37" ht="12.75" customHeight="1">
      <c r="A10" s="30"/>
      <c r="B10" s="411" t="s">
        <v>19</v>
      </c>
      <c r="C10" s="412"/>
      <c r="D10" s="4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 customHeight="1">
      <c r="A11" s="31"/>
      <c r="B11" s="408" t="s">
        <v>119</v>
      </c>
      <c r="C11" s="409"/>
      <c r="D11" s="410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1"/>
      <c r="B12" s="392" t="s">
        <v>120</v>
      </c>
      <c r="C12" s="393"/>
      <c r="D12" s="394"/>
      <c r="E12" s="14"/>
      <c r="F12" s="448"/>
      <c r="G12" s="448"/>
      <c r="H12" s="448"/>
      <c r="I12" s="448"/>
      <c r="J12" s="448"/>
      <c r="K12" s="448"/>
      <c r="L12" s="448"/>
      <c r="M12" s="448"/>
      <c r="N12" s="448"/>
      <c r="O12" s="117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15" ht="12.75" customHeight="1">
      <c r="A13" s="32"/>
      <c r="B13" s="392" t="s">
        <v>121</v>
      </c>
      <c r="C13" s="393"/>
      <c r="D13" s="394"/>
      <c r="F13" s="448"/>
      <c r="G13" s="448"/>
      <c r="H13" s="448"/>
      <c r="I13" s="448"/>
      <c r="J13" s="448"/>
      <c r="K13" s="448"/>
      <c r="L13" s="448"/>
      <c r="M13" s="448"/>
      <c r="N13" s="448"/>
      <c r="O13" s="448"/>
    </row>
    <row r="14" spans="1:9" ht="12.75" customHeight="1">
      <c r="A14" s="33"/>
      <c r="B14" s="392" t="s">
        <v>122</v>
      </c>
      <c r="C14" s="393"/>
      <c r="D14" s="394"/>
      <c r="I14" s="5" t="s">
        <v>21</v>
      </c>
    </row>
    <row r="15" spans="1:5" ht="12.75" customHeight="1">
      <c r="A15" s="34"/>
      <c r="B15" s="392" t="s">
        <v>123</v>
      </c>
      <c r="C15" s="393"/>
      <c r="D15" s="394"/>
      <c r="E15" s="103"/>
    </row>
    <row r="16" spans="2:4" ht="15">
      <c r="B16" s="408" t="s">
        <v>124</v>
      </c>
      <c r="C16" s="409"/>
      <c r="D16" s="410"/>
    </row>
    <row r="17" spans="2:4" ht="15.75" thickBot="1">
      <c r="B17" s="389" t="s">
        <v>125</v>
      </c>
      <c r="C17" s="390"/>
      <c r="D17" s="391"/>
    </row>
  </sheetData>
  <sheetProtection/>
  <mergeCells count="16">
    <mergeCell ref="B17:D17"/>
    <mergeCell ref="B14:D14"/>
    <mergeCell ref="B15:D15"/>
    <mergeCell ref="B16:D16"/>
    <mergeCell ref="B10:D10"/>
    <mergeCell ref="B11:D11"/>
    <mergeCell ref="B12:D12"/>
    <mergeCell ref="B13:D13"/>
    <mergeCell ref="AL4:AL5"/>
    <mergeCell ref="E4:E5"/>
    <mergeCell ref="A1:AM3"/>
    <mergeCell ref="AK4:AK5"/>
    <mergeCell ref="AM4:AM5"/>
    <mergeCell ref="F13:O13"/>
    <mergeCell ref="F12:N12"/>
    <mergeCell ref="O6:Z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2023-07-03T21:46:23Z</cp:lastPrinted>
  <dcterms:created xsi:type="dcterms:W3CDTF">2020-09-09T18:53:03Z</dcterms:created>
  <dcterms:modified xsi:type="dcterms:W3CDTF">2023-07-07T14:40:35Z</dcterms:modified>
  <cp:category/>
  <cp:version/>
  <cp:contentType/>
  <cp:contentStatus/>
</cp:coreProperties>
</file>