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4"/>
  </bookViews>
  <sheets>
    <sheet name="Enfermeiros" sheetId="1" r:id="rId1"/>
    <sheet name="ACE" sheetId="2" r:id="rId2"/>
    <sheet name="ADM" sheetId="3" r:id="rId3"/>
    <sheet name="GUARDA PATRIMONIO" sheetId="4" r:id="rId4"/>
    <sheet name="Técnicos de Enfermagem" sheetId="5" r:id="rId5"/>
    <sheet name="Multi - farmácia - Assit. Socia" sheetId="6" r:id="rId6"/>
  </sheets>
  <definedNames>
    <definedName name="_xlnm.Print_Area" localSheetId="0">'Enfermeiros'!$A$1:$AM$35</definedName>
  </definedNames>
  <calcPr fullCalcOnLoad="1"/>
</workbook>
</file>

<file path=xl/comments5.xml><?xml version="1.0" encoding="utf-8"?>
<comments xmlns="http://schemas.openxmlformats.org/spreadsheetml/2006/main">
  <authors>
    <author>Sonia Maria Nascimento Martins - mat 129895</author>
  </authors>
  <commentList>
    <comment ref="F88" authorId="0">
      <text>
        <r>
          <rPr>
            <b/>
            <sz val="9"/>
            <rFont val="Segoe UI"/>
            <family val="2"/>
          </rPr>
          <t>Sonia Maria Nascimento Martins - mat 129895:</t>
        </r>
        <r>
          <rPr>
            <sz val="9"/>
            <rFont val="Segoe UI"/>
            <family val="2"/>
          </rPr>
          <t xml:space="preserve">
</t>
        </r>
      </text>
    </comment>
    <comment ref="F90" authorId="0">
      <text>
        <r>
          <rPr>
            <b/>
            <sz val="9"/>
            <rFont val="Segoe UI"/>
            <family val="2"/>
          </rPr>
          <t>Sonia Maria Nascimento Martins - mat 129895: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<sst xmlns="http://schemas.openxmlformats.org/spreadsheetml/2006/main" count="2156" uniqueCount="203">
  <si>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</si>
  <si>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</si>
  <si>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</si>
  <si>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</si>
  <si>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</si>
  <si>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</si>
  <si>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</si>
  <si>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</si>
  <si>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</si>
  <si>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</si>
  <si>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</si>
  <si>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</si>
  <si>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</si>
  <si>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</si>
  <si>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</si>
  <si>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</si>
  <si>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</si>
  <si>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</si>
  <si>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</si>
  <si>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</si>
  <si>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</si>
  <si>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>Assistente de Farmácia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</si>
  <si>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</si>
  <si>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</si>
  <si>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</si>
  <si>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</si>
  <si>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</si>
  <si>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</si>
  <si>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</si>
  <si>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</si>
  <si>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</si>
  <si>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</si>
  <si>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</si>
  <si>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</si>
  <si>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</si>
  <si>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</si>
  <si>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</si>
  <si>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HOSANE AP. DA SILVA</t>
  </si>
  <si>
    <t>GRUPO 1</t>
  </si>
  <si>
    <t>N</t>
  </si>
  <si>
    <t>AS)</t>
  </si>
  <si>
    <t>M</t>
  </si>
  <si>
    <t>629721 TEC</t>
  </si>
  <si>
    <t>694772 TEC</t>
  </si>
  <si>
    <t>247866 TEC</t>
  </si>
  <si>
    <t>MARCO ANTONIO BORDINASSI</t>
  </si>
  <si>
    <t>232459 TEC</t>
  </si>
  <si>
    <t>588297 TEC</t>
  </si>
  <si>
    <t>Marcelo Azevedo</t>
  </si>
  <si>
    <t>Ana Paula Nunes</t>
  </si>
  <si>
    <t>247503 TEC</t>
  </si>
  <si>
    <t>658516 TEC</t>
  </si>
  <si>
    <t>497764 TEC</t>
  </si>
  <si>
    <t xml:space="preserve"> 233881TEC</t>
  </si>
  <si>
    <t>710903 TEC</t>
  </si>
  <si>
    <t>EQUIPE 1</t>
  </si>
  <si>
    <t>932672 TEC</t>
  </si>
  <si>
    <t>264278 TEC</t>
  </si>
  <si>
    <t>853217 TEC</t>
  </si>
  <si>
    <t>38826 TEC</t>
  </si>
  <si>
    <t>759342 TEC</t>
  </si>
  <si>
    <t>315441</t>
  </si>
  <si>
    <t>756428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</si>
  <si>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</si>
  <si>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</si>
  <si>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</si>
  <si>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</si>
  <si>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</si>
  <si>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</si>
  <si>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</si>
  <si>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APARECIDA SANTOS SILVA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</si>
  <si>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</si>
  <si>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</si>
  <si>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</si>
  <si>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</si>
  <si>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</si>
  <si>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FRANCISCO LUIZ GOMES</t>
  </si>
  <si>
    <t>BENEDITO APARECIDO BONFIM</t>
  </si>
  <si>
    <t>LUZDETE OLIVEIRA SOUSA</t>
  </si>
  <si>
    <t>CLAUDINEI APDO DOMINGUES</t>
  </si>
  <si>
    <t>ANTONIO OLIVEIRA SÁ</t>
  </si>
  <si>
    <t>GIOVANNI FRANCESCO NEGRI</t>
  </si>
  <si>
    <t>FERNANDA VALERIA SANTOS DA SILVA</t>
  </si>
  <si>
    <t>MARLENE MENEGONI</t>
  </si>
  <si>
    <t xml:space="preserve">ALINE LAMARIO DA ROSA COSTA </t>
  </si>
  <si>
    <t>POTIRA DE MORAES</t>
  </si>
  <si>
    <t>P</t>
  </si>
  <si>
    <t>VINICIUS DE MELO SILVA</t>
  </si>
  <si>
    <t>11543-6</t>
  </si>
  <si>
    <t>12788-4</t>
  </si>
  <si>
    <t xml:space="preserve">CLAUDINEI BASILIO DE MELO </t>
  </si>
  <si>
    <t>15226-9</t>
  </si>
  <si>
    <t>13046-0</t>
  </si>
  <si>
    <t xml:space="preserve">DANIELE PEREIRA ALVES </t>
  </si>
  <si>
    <t>756429 AUX</t>
  </si>
  <si>
    <t xml:space="preserve">SANDRO ARLEY </t>
  </si>
  <si>
    <t>411169 AUX</t>
  </si>
  <si>
    <t xml:space="preserve">1333270 AUX </t>
  </si>
  <si>
    <t>INTERM</t>
  </si>
  <si>
    <t xml:space="preserve">815568 AUX </t>
  </si>
  <si>
    <t>873329 AUX</t>
  </si>
  <si>
    <t xml:space="preserve">852866 AUX </t>
  </si>
  <si>
    <t>867680 AUX</t>
  </si>
  <si>
    <t>876992 AUX</t>
  </si>
  <si>
    <t>MAGDA APARECIDA SALES</t>
  </si>
  <si>
    <t xml:space="preserve">THAIS APARECIDA CARDOSO DA SILVA </t>
  </si>
  <si>
    <t xml:space="preserve">NILCEIA RIBEIRO T GONÇALVES </t>
  </si>
  <si>
    <t>MARCO ANTONIO</t>
  </si>
  <si>
    <t xml:space="preserve">MORGANA  DE OLIVEIRA </t>
  </si>
  <si>
    <t xml:space="preserve">STEFANE FERNANDA BRAGA </t>
  </si>
  <si>
    <t>SILVANA PINHEIRO LOPES</t>
  </si>
  <si>
    <t xml:space="preserve">JACKELINE ROSA DA SILVA </t>
  </si>
  <si>
    <t xml:space="preserve">JANAINA FERNANDA SILVA </t>
  </si>
  <si>
    <t xml:space="preserve">RUAN HENRIQUE SILVA DE OLIVEIRA </t>
  </si>
  <si>
    <t>SILVELI TEREZINHA RODRIGUES</t>
  </si>
  <si>
    <t>359536 AUX</t>
  </si>
  <si>
    <t>602446  AUX</t>
  </si>
  <si>
    <t xml:space="preserve"> TATIANE CARVALHO FERREIRA </t>
  </si>
  <si>
    <t>CRISTIANE SILVA FERREIRA</t>
  </si>
  <si>
    <t>ROSA ELI FERNANDES  GUIMARAES</t>
  </si>
  <si>
    <t>ROSIMEIRE TEREZINHA D O SILVERIO</t>
  </si>
  <si>
    <t>ARIADNY  TEREZINHA SILVA LOPES</t>
  </si>
  <si>
    <t xml:space="preserve">ELAINE MARIA DELLA  COLETA 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</si>
  <si>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</si>
  <si>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</si>
  <si>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</si>
  <si>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</si>
  <si>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</si>
  <si>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</si>
  <si>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THAIS DE CASSIA SILVA T FERNANDES</t>
  </si>
  <si>
    <t>FABIANE GOBATO</t>
  </si>
  <si>
    <t>I</t>
  </si>
  <si>
    <t>AT</t>
  </si>
  <si>
    <t>LEICIR  CIPRIANO</t>
  </si>
  <si>
    <t>TAMARA SANTOS SILVA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</si>
  <si>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</si>
  <si>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</si>
  <si>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</si>
  <si>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</si>
  <si>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</si>
  <si>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</si>
  <si>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</si>
  <si>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</si>
  <si>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</si>
  <si>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408795</t>
  </si>
  <si>
    <t>ANA PAULA PINHA</t>
  </si>
  <si>
    <t>JULIANA SILVA CAETANO</t>
  </si>
  <si>
    <t>454042</t>
  </si>
  <si>
    <t>759342</t>
  </si>
  <si>
    <t xml:space="preserve">EDMAR APARECIDA CAMPOS        DIA PAR </t>
  </si>
  <si>
    <t>F</t>
  </si>
  <si>
    <t>AGNALDO CYRILLO</t>
  </si>
  <si>
    <t xml:space="preserve">PATRICIA ARAGÃO DA COSTA </t>
  </si>
  <si>
    <r>
      <t xml:space="preserve">
</t>
    </r>
    <r>
      <rPr>
        <b/>
        <sz val="8"/>
        <color indexed="10"/>
        <rFont val="Arial"/>
        <family val="2"/>
      </rPr>
      <t>ESCALA MENSAL PA LEONOR   -FEVEREIRO-  2022</t>
    </r>
    <r>
      <rPr>
        <b/>
        <sz val="7"/>
        <rFont val="Arial"/>
        <family val="2"/>
      </rPr>
      <t xml:space="preserve">
CARGA HORÁRIA -20 DIAS ÚTEIS -120 HS
ESCALA DE PLANTÃO TÉCNICOS DE ENFERMAGEM
</t>
    </r>
  </si>
  <si>
    <t>VAGA</t>
  </si>
  <si>
    <t>FO</t>
  </si>
  <si>
    <t>FO ATE 10/02/22</t>
  </si>
  <si>
    <t xml:space="preserve">IOLANDA DE JESUS  </t>
  </si>
  <si>
    <t>FO 08 A 27/02</t>
  </si>
  <si>
    <t>FO  25/02A 16/03</t>
  </si>
  <si>
    <t>LIGIA MARA PEREIRA</t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</si>
  <si>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- 12:30 ÀS 18:30</t>
    </r>
  </si>
  <si>
    <t>M : MANHA  07 AS 13H</t>
  </si>
  <si>
    <t>X</t>
  </si>
  <si>
    <t>FO 09 A 28/02</t>
  </si>
  <si>
    <t>JOSELEIA FERRETE CAMARGO      DIA IMPAR</t>
  </si>
  <si>
    <t xml:space="preserve">VAGA APOSENTADORIA </t>
  </si>
  <si>
    <t>MIRTES MARIETA MENDES MARTINS IMPAR</t>
  </si>
  <si>
    <t xml:space="preserve">SILVANA </t>
  </si>
  <si>
    <t>CLAUDIA MARIA VIANA DE MORAES</t>
  </si>
  <si>
    <t>877468 AUX</t>
  </si>
  <si>
    <t>x</t>
  </si>
  <si>
    <t>AF</t>
  </si>
  <si>
    <t xml:space="preserve">   </t>
  </si>
  <si>
    <t>AGUARDA VAGA</t>
  </si>
  <si>
    <t>AP</t>
  </si>
  <si>
    <t>LEILIANE BATISTA MOTA                      DIA  PAR</t>
  </si>
  <si>
    <t>ENEDINA CAMILA DIONISIO             DIA IMPAR</t>
  </si>
  <si>
    <t xml:space="preserve">FRANCYELLE  CALEFI MARTINS PERRI </t>
  </si>
  <si>
    <t>WILLIAN AVELINO TOLEDO</t>
  </si>
  <si>
    <r>
      <rPr>
        <b/>
        <sz val="8"/>
        <color indexed="10"/>
        <rFont val="Arial"/>
        <family val="2"/>
      </rPr>
      <t>ESCALA DE TRABALHO DO PALEONOR  - LONDRINA -FEVEREIRO -  2022</t>
    </r>
    <r>
      <rPr>
        <b/>
        <sz val="8"/>
        <rFont val="Arial"/>
        <family val="2"/>
      </rPr>
      <t xml:space="preserve">
CARGA HORÁRIA - 21 DIAS ÚTEIS 126  HS
ESCALA DE PLANTÃO ADM</t>
    </r>
  </si>
  <si>
    <r>
      <rPr>
        <b/>
        <sz val="8"/>
        <color indexed="10"/>
        <rFont val="Arial"/>
        <family val="2"/>
      </rPr>
      <t>ESCALA DE TRABALHO PA LEONOR  - LONDRINA -FEVEREIRO -  2022</t>
    </r>
    <r>
      <rPr>
        <b/>
        <sz val="8"/>
        <rFont val="Arial"/>
        <family val="2"/>
      </rPr>
      <t xml:space="preserve">
CARGA HORÁRIA - 21 DIAS ÚTEIS 126  HS
ESCALA DE PLANTÃO  AOPA 01-PORTARIA</t>
    </r>
  </si>
  <si>
    <r>
      <rPr>
        <b/>
        <sz val="8"/>
        <color indexed="10"/>
        <rFont val="Arial"/>
        <family val="2"/>
      </rPr>
      <t>ESCALA DE TRABALHO DO PALEONOR  - LONDRINA -FEVEREIRO -  2022</t>
    </r>
    <r>
      <rPr>
        <b/>
        <sz val="8"/>
        <rFont val="Arial"/>
        <family val="2"/>
      </rPr>
      <t xml:space="preserve">
CARGA HORÁRIA -20 DIAS ÚTEIS 120  HS  ESCALA DE PLANTÃO Farmácia</t>
    </r>
  </si>
  <si>
    <t xml:space="preserve">ARMANDO </t>
  </si>
  <si>
    <t xml:space="preserve">GISLAINE </t>
  </si>
  <si>
    <t xml:space="preserve">CINTHIA </t>
  </si>
  <si>
    <t>,</t>
  </si>
  <si>
    <t xml:space="preserve">ELAINE DA LUZ MOREIRA </t>
  </si>
  <si>
    <t>ADRIANA GONÇALVES</t>
  </si>
  <si>
    <t>SILVANA ANDRADE DE OLIVEIRA</t>
  </si>
  <si>
    <t xml:space="preserve">  </t>
  </si>
  <si>
    <r>
      <rPr>
        <b/>
        <sz val="8"/>
        <color indexed="10"/>
        <rFont val="Arial"/>
        <family val="2"/>
      </rPr>
      <t>ESCALA DE TRABALHO DO PALEONOR  - LONDRINA -FEVEREIRO -  2022</t>
    </r>
    <r>
      <rPr>
        <b/>
        <sz val="8"/>
        <rFont val="Arial"/>
        <family val="2"/>
      </rPr>
      <t xml:space="preserve">
CARGA HORÁRIA - 21 DIAS ÚTEIS 126  HS
ESCALA DE PLANTÃO ACE</t>
    </r>
  </si>
  <si>
    <t>SIDNEIA</t>
  </si>
  <si>
    <t xml:space="preserve">FDS  DAS 13AS 21 </t>
  </si>
  <si>
    <t>HORARIO 15 AS 23H</t>
  </si>
  <si>
    <t>SILVIA CREMONEZ</t>
  </si>
  <si>
    <t>567626</t>
  </si>
  <si>
    <t>FI</t>
  </si>
  <si>
    <t xml:space="preserve">DIOGO </t>
  </si>
  <si>
    <t xml:space="preserve">SHEILA </t>
  </si>
  <si>
    <t>'</t>
  </si>
  <si>
    <t xml:space="preserve">2 
</t>
  </si>
  <si>
    <t xml:space="preserve">ATESTADO 25/02 (90 DIAS)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</si>
</sst>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39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sz val="6"/>
      <name val="Calibri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6"/>
      <name val="Verdana"/>
      <family val="2"/>
    </font>
    <font>
      <b/>
      <sz val="6"/>
      <name val="Verdana"/>
      <family val="2"/>
    </font>
    <font>
      <b/>
      <sz val="8"/>
      <name val="Arial Black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7"/>
      <color indexed="8"/>
      <name val="Albertus MT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9"/>
      <name val="Arial Black"/>
      <family val="2"/>
    </font>
    <font>
      <sz val="9"/>
      <name val="Arial Black"/>
      <family val="2"/>
    </font>
    <font>
      <sz val="9"/>
      <color indexed="8"/>
      <name val="Arial Black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sz val="6"/>
      <color indexed="10"/>
      <name val="Calibri"/>
      <family val="2"/>
    </font>
    <font>
      <sz val="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sz val="6"/>
      <color indexed="8"/>
      <name val="Verdana"/>
      <family val="2"/>
    </font>
    <font>
      <b/>
      <sz val="16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Arial Black"/>
      <family val="2"/>
    </font>
    <font>
      <b/>
      <sz val="8"/>
      <color indexed="10"/>
      <name val="Arial Black"/>
      <family val="2"/>
    </font>
    <font>
      <b/>
      <sz val="11"/>
      <name val="Calibri"/>
      <family val="2"/>
    </font>
    <font>
      <sz val="8"/>
      <color indexed="10"/>
      <name val="Arial Black"/>
      <family val="2"/>
    </font>
    <font>
      <sz val="11"/>
      <color indexed="10"/>
      <name val="Arial"/>
      <family val="2"/>
    </font>
    <font>
      <b/>
      <sz val="9"/>
      <color indexed="10"/>
      <name val="Aharoni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 Black"/>
      <family val="2"/>
    </font>
    <font>
      <sz val="10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"/>
      <color rgb="FFFF0000"/>
      <name val="Calibri"/>
      <family val="2"/>
    </font>
    <font>
      <sz val="6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6"/>
      <color theme="1"/>
      <name val="Verdana"/>
      <family val="2"/>
    </font>
    <font>
      <b/>
      <sz val="16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Arial Black"/>
      <family val="2"/>
    </font>
    <font>
      <b/>
      <sz val="8"/>
      <color rgb="FFFF0000"/>
      <name val="Arial Black"/>
      <family val="2"/>
    </font>
    <font>
      <b/>
      <sz val="8"/>
      <color rgb="FFFF0000"/>
      <name val="Arial"/>
      <family val="2"/>
    </font>
    <font>
      <sz val="8"/>
      <color rgb="FFFF0000"/>
      <name val="Arial Black"/>
      <family val="2"/>
    </font>
    <font>
      <sz val="11"/>
      <color rgb="FFFF0000"/>
      <name val="Arial"/>
      <family val="2"/>
    </font>
    <font>
      <b/>
      <sz val="9"/>
      <color rgb="FFFF0000"/>
      <name val="Aharoni"/>
      <family val="0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 Black"/>
      <family val="2"/>
    </font>
    <font>
      <sz val="10"/>
      <color rgb="FFFF0000"/>
      <name val="Arial Black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20" borderId="0" applyNumberFormat="0" applyBorder="0" applyAlignment="0" applyProtection="0"/>
    <xf numFmtId="0" fontId="101" fillId="21" borderId="1" applyNumberFormat="0" applyAlignment="0" applyProtection="0"/>
    <xf numFmtId="0" fontId="102" fillId="22" borderId="2" applyNumberFormat="0" applyAlignment="0" applyProtection="0"/>
    <xf numFmtId="0" fontId="103" fillId="0" borderId="3" applyNumberFormat="0" applyFill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104" fillId="29" borderId="1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9" fillId="21" borderId="5" applyNumberFormat="0" applyAlignment="0" applyProtection="0"/>
    <xf numFmtId="41" fontId="1" fillId="0" borderId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15" fillId="0" borderId="8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43" fontId="1" fillId="0" borderId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1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38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23" fillId="36" borderId="10" xfId="0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2" fillId="38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20" fillId="38" borderId="10" xfId="0" applyFont="1" applyFill="1" applyBorder="1" applyAlignment="1">
      <alignment horizontal="center" vertical="center"/>
    </xf>
    <xf numFmtId="1" fontId="27" fillId="3" borderId="10" xfId="0" applyNumberFormat="1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38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left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/>
    </xf>
    <xf numFmtId="0" fontId="76" fillId="36" borderId="13" xfId="0" applyFont="1" applyFill="1" applyBorder="1" applyAlignment="1">
      <alignment vertical="center"/>
    </xf>
    <xf numFmtId="0" fontId="20" fillId="38" borderId="14" xfId="0" applyFont="1" applyFill="1" applyBorder="1" applyAlignment="1">
      <alignment horizontal="left" vertical="center"/>
    </xf>
    <xf numFmtId="0" fontId="76" fillId="36" borderId="14" xfId="0" applyFont="1" applyFill="1" applyBorder="1" applyAlignment="1">
      <alignment vertical="center"/>
    </xf>
    <xf numFmtId="0" fontId="76" fillId="36" borderId="15" xfId="0" applyFont="1" applyFill="1" applyBorder="1" applyAlignment="1">
      <alignment vertical="center"/>
    </xf>
    <xf numFmtId="0" fontId="11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76" fillId="36" borderId="14" xfId="0" applyFont="1" applyFill="1" applyBorder="1" applyAlignment="1">
      <alignment horizontal="left" vertical="center"/>
    </xf>
    <xf numFmtId="0" fontId="20" fillId="39" borderId="14" xfId="0" applyFont="1" applyFill="1" applyBorder="1" applyAlignment="1">
      <alignment horizontal="left" vertical="center"/>
    </xf>
    <xf numFmtId="0" fontId="17" fillId="0" borderId="17" xfId="0" applyFont="1" applyBorder="1" applyAlignment="1">
      <alignment/>
    </xf>
    <xf numFmtId="0" fontId="2" fillId="40" borderId="17" xfId="0" applyFont="1" applyFill="1" applyBorder="1" applyAlignment="1">
      <alignment horizontal="center" vertical="center"/>
    </xf>
    <xf numFmtId="0" fontId="6" fillId="41" borderId="17" xfId="0" applyFont="1" applyFill="1" applyBorder="1" applyAlignment="1">
      <alignment horizontal="center" vertical="center"/>
    </xf>
    <xf numFmtId="0" fontId="5" fillId="42" borderId="17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29" fillId="38" borderId="0" xfId="0" applyNumberFormat="1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20" fillId="43" borderId="0" xfId="0" applyFont="1" applyFill="1" applyBorder="1" applyAlignment="1">
      <alignment horizontal="center" vertical="center"/>
    </xf>
    <xf numFmtId="1" fontId="27" fillId="38" borderId="0" xfId="0" applyNumberFormat="1" applyFont="1" applyFill="1" applyBorder="1" applyAlignment="1">
      <alignment horizontal="center" vertical="center"/>
    </xf>
    <xf numFmtId="1" fontId="14" fillId="38" borderId="0" xfId="0" applyNumberFormat="1" applyFont="1" applyFill="1" applyBorder="1" applyAlignment="1">
      <alignment horizontal="center"/>
    </xf>
    <xf numFmtId="0" fontId="20" fillId="38" borderId="0" xfId="0" applyFont="1" applyFill="1" applyBorder="1" applyAlignment="1">
      <alignment horizontal="left" vertical="center"/>
    </xf>
    <xf numFmtId="0" fontId="117" fillId="38" borderId="0" xfId="0" applyFont="1" applyFill="1" applyBorder="1" applyAlignment="1">
      <alignment vertical="center"/>
    </xf>
    <xf numFmtId="0" fontId="21" fillId="38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30" fillId="38" borderId="0" xfId="0" applyFont="1" applyFill="1" applyBorder="1" applyAlignment="1">
      <alignment vertical="center"/>
    </xf>
    <xf numFmtId="0" fontId="118" fillId="38" borderId="0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vertical="center"/>
    </xf>
    <xf numFmtId="0" fontId="16" fillId="37" borderId="10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 vertical="center"/>
    </xf>
    <xf numFmtId="1" fontId="22" fillId="3" borderId="1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vertical="center"/>
    </xf>
    <xf numFmtId="0" fontId="16" fillId="37" borderId="12" xfId="0" applyFont="1" applyFill="1" applyBorder="1" applyAlignment="1">
      <alignment horizontal="center"/>
    </xf>
    <xf numFmtId="0" fontId="76" fillId="36" borderId="19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/>
    </xf>
    <xf numFmtId="0" fontId="22" fillId="43" borderId="0" xfId="0" applyFont="1" applyFill="1" applyBorder="1" applyAlignment="1">
      <alignment horizontal="center" vertical="center"/>
    </xf>
    <xf numFmtId="1" fontId="22" fillId="38" borderId="0" xfId="0" applyNumberFormat="1" applyFont="1" applyFill="1" applyBorder="1" applyAlignment="1">
      <alignment horizontal="center"/>
    </xf>
    <xf numFmtId="0" fontId="19" fillId="38" borderId="0" xfId="0" applyFont="1" applyFill="1" applyAlignment="1">
      <alignment/>
    </xf>
    <xf numFmtId="1" fontId="22" fillId="3" borderId="20" xfId="0" applyNumberFormat="1" applyFont="1" applyFill="1" applyBorder="1" applyAlignment="1">
      <alignment horizontal="center"/>
    </xf>
    <xf numFmtId="1" fontId="34" fillId="3" borderId="10" xfId="0" applyNumberFormat="1" applyFont="1" applyFill="1" applyBorder="1" applyAlignment="1">
      <alignment horizontal="center" vertical="center"/>
    </xf>
    <xf numFmtId="0" fontId="118" fillId="38" borderId="21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121" fillId="35" borderId="0" xfId="0" applyFont="1" applyFill="1" applyBorder="1" applyAlignment="1">
      <alignment horizontal="center" vertical="center"/>
    </xf>
    <xf numFmtId="0" fontId="122" fillId="35" borderId="0" xfId="0" applyFont="1" applyFill="1" applyBorder="1" applyAlignment="1">
      <alignment horizontal="center" vertical="center"/>
    </xf>
    <xf numFmtId="0" fontId="122" fillId="33" borderId="0" xfId="0" applyFont="1" applyFill="1" applyBorder="1" applyAlignment="1">
      <alignment horizontal="center" vertical="center"/>
    </xf>
    <xf numFmtId="0" fontId="22" fillId="44" borderId="12" xfId="0" applyFont="1" applyFill="1" applyBorder="1" applyAlignment="1">
      <alignment horizontal="center" vertical="center"/>
    </xf>
    <xf numFmtId="0" fontId="20" fillId="45" borderId="14" xfId="0" applyFont="1" applyFill="1" applyBorder="1" applyAlignment="1">
      <alignment horizontal="left" vertical="center"/>
    </xf>
    <xf numFmtId="0" fontId="10" fillId="44" borderId="10" xfId="0" applyFont="1" applyFill="1" applyBorder="1" applyAlignment="1">
      <alignment horizontal="left" vertical="center"/>
    </xf>
    <xf numFmtId="0" fontId="23" fillId="45" borderId="10" xfId="0" applyFont="1" applyFill="1" applyBorder="1" applyAlignment="1">
      <alignment horizontal="center" vertical="center"/>
    </xf>
    <xf numFmtId="0" fontId="12" fillId="45" borderId="10" xfId="0" applyFont="1" applyFill="1" applyBorder="1" applyAlignment="1">
      <alignment horizontal="center" vertical="center"/>
    </xf>
    <xf numFmtId="0" fontId="25" fillId="45" borderId="10" xfId="0" applyFont="1" applyFill="1" applyBorder="1" applyAlignment="1">
      <alignment horizontal="center" vertical="center"/>
    </xf>
    <xf numFmtId="0" fontId="22" fillId="46" borderId="10" xfId="0" applyFont="1" applyFill="1" applyBorder="1" applyAlignment="1">
      <alignment horizontal="center" vertical="center"/>
    </xf>
    <xf numFmtId="1" fontId="34" fillId="44" borderId="10" xfId="0" applyNumberFormat="1" applyFont="1" applyFill="1" applyBorder="1" applyAlignment="1">
      <alignment horizontal="center" vertical="center"/>
    </xf>
    <xf numFmtId="1" fontId="22" fillId="44" borderId="20" xfId="0" applyNumberFormat="1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22" fillId="47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left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20" fillId="48" borderId="10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vertical="center"/>
    </xf>
    <xf numFmtId="0" fontId="35" fillId="38" borderId="13" xfId="0" applyFont="1" applyFill="1" applyBorder="1" applyAlignment="1">
      <alignment horizontal="left" vertical="center"/>
    </xf>
    <xf numFmtId="0" fontId="123" fillId="38" borderId="0" xfId="0" applyFont="1" applyFill="1" applyAlignment="1">
      <alignment/>
    </xf>
    <xf numFmtId="0" fontId="22" fillId="49" borderId="12" xfId="0" applyFont="1" applyFill="1" applyBorder="1" applyAlignment="1">
      <alignment horizontal="center" vertical="center"/>
    </xf>
    <xf numFmtId="1" fontId="22" fillId="3" borderId="10" xfId="0" applyNumberFormat="1" applyFont="1" applyFill="1" applyBorder="1" applyAlignment="1">
      <alignment horizontal="center"/>
    </xf>
    <xf numFmtId="0" fontId="38" fillId="38" borderId="10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49" fontId="39" fillId="38" borderId="10" xfId="0" applyNumberFormat="1" applyFont="1" applyFill="1" applyBorder="1" applyAlignment="1">
      <alignment horizontal="center" vertical="center" wrapText="1"/>
    </xf>
    <xf numFmtId="49" fontId="39" fillId="0" borderId="24" xfId="0" applyNumberFormat="1" applyFont="1" applyFill="1" applyBorder="1" applyAlignment="1">
      <alignment horizontal="center" vertical="center" wrapText="1"/>
    </xf>
    <xf numFmtId="49" fontId="40" fillId="38" borderId="12" xfId="0" applyNumberFormat="1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41" fillId="38" borderId="12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vertical="center"/>
    </xf>
    <xf numFmtId="0" fontId="22" fillId="38" borderId="13" xfId="0" applyFont="1" applyFill="1" applyBorder="1" applyAlignment="1">
      <alignment horizontal="left" vertical="center"/>
    </xf>
    <xf numFmtId="0" fontId="22" fillId="38" borderId="0" xfId="0" applyFont="1" applyFill="1" applyAlignment="1">
      <alignment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left" vertical="center"/>
    </xf>
    <xf numFmtId="0" fontId="31" fillId="2" borderId="10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vertical="center"/>
    </xf>
    <xf numFmtId="0" fontId="22" fillId="38" borderId="11" xfId="0" applyFont="1" applyFill="1" applyBorder="1" applyAlignment="1">
      <alignment vertical="center"/>
    </xf>
    <xf numFmtId="49" fontId="39" fillId="38" borderId="24" xfId="0" applyNumberFormat="1" applyFont="1" applyFill="1" applyBorder="1" applyAlignment="1">
      <alignment horizontal="center" vertical="center" wrapText="1"/>
    </xf>
    <xf numFmtId="0" fontId="124" fillId="38" borderId="10" xfId="0" applyFont="1" applyFill="1" applyBorder="1" applyAlignment="1">
      <alignment horizontal="center" vertical="center" wrapText="1"/>
    </xf>
    <xf numFmtId="0" fontId="30" fillId="38" borderId="24" xfId="0" applyFont="1" applyFill="1" applyBorder="1" applyAlignment="1">
      <alignment vertical="center"/>
    </xf>
    <xf numFmtId="0" fontId="35" fillId="2" borderId="10" xfId="0" applyFont="1" applyFill="1" applyBorder="1" applyAlignment="1">
      <alignment horizontal="left" vertical="center"/>
    </xf>
    <xf numFmtId="0" fontId="36" fillId="2" borderId="10" xfId="0" applyFont="1" applyFill="1" applyBorder="1" applyAlignment="1">
      <alignment horizontal="left" vertical="center"/>
    </xf>
    <xf numFmtId="49" fontId="39" fillId="38" borderId="22" xfId="0" applyNumberFormat="1" applyFont="1" applyFill="1" applyBorder="1" applyAlignment="1">
      <alignment horizontal="center" vertical="center" wrapText="1"/>
    </xf>
    <xf numFmtId="0" fontId="30" fillId="38" borderId="24" xfId="0" applyFont="1" applyFill="1" applyBorder="1" applyAlignment="1">
      <alignment horizontal="left" vertical="center"/>
    </xf>
    <xf numFmtId="0" fontId="30" fillId="38" borderId="24" xfId="0" applyFont="1" applyFill="1" applyBorder="1" applyAlignment="1">
      <alignment vertical="center"/>
    </xf>
    <xf numFmtId="0" fontId="44" fillId="50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49" fontId="20" fillId="49" borderId="22" xfId="0" applyNumberFormat="1" applyFont="1" applyFill="1" applyBorder="1" applyAlignment="1">
      <alignment horizontal="center" vertical="center" wrapText="1"/>
    </xf>
    <xf numFmtId="49" fontId="20" fillId="49" borderId="12" xfId="0" applyNumberFormat="1" applyFont="1" applyFill="1" applyBorder="1" applyAlignment="1">
      <alignment horizontal="center" vertical="center" wrapText="1"/>
    </xf>
    <xf numFmtId="49" fontId="20" fillId="49" borderId="10" xfId="0" applyNumberFormat="1" applyFont="1" applyFill="1" applyBorder="1" applyAlignment="1">
      <alignment horizontal="center" vertical="center" wrapText="1"/>
    </xf>
    <xf numFmtId="49" fontId="20" fillId="49" borderId="10" xfId="0" applyNumberFormat="1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vertical="center"/>
    </xf>
    <xf numFmtId="49" fontId="35" fillId="49" borderId="12" xfId="0" applyNumberFormat="1" applyFont="1" applyFill="1" applyBorder="1" applyAlignment="1">
      <alignment horizontal="center" vertical="center" wrapText="1"/>
    </xf>
    <xf numFmtId="0" fontId="27" fillId="49" borderId="10" xfId="0" applyFont="1" applyFill="1" applyBorder="1" applyAlignment="1">
      <alignment horizontal="center" vertical="center"/>
    </xf>
    <xf numFmtId="49" fontId="20" fillId="38" borderId="10" xfId="0" applyNumberFormat="1" applyFont="1" applyFill="1" applyBorder="1" applyAlignment="1">
      <alignment horizontal="center" vertical="center" wrapText="1"/>
    </xf>
    <xf numFmtId="0" fontId="36" fillId="38" borderId="10" xfId="0" applyFont="1" applyFill="1" applyBorder="1" applyAlignment="1">
      <alignment horizontal="center" vertical="center"/>
    </xf>
    <xf numFmtId="49" fontId="20" fillId="38" borderId="22" xfId="0" applyNumberFormat="1" applyFont="1" applyFill="1" applyBorder="1" applyAlignment="1">
      <alignment horizontal="center" vertical="center" wrapText="1"/>
    </xf>
    <xf numFmtId="0" fontId="20" fillId="38" borderId="22" xfId="0" applyFont="1" applyFill="1" applyBorder="1" applyAlignment="1">
      <alignment horizontal="center" vertical="center" wrapText="1"/>
    </xf>
    <xf numFmtId="49" fontId="20" fillId="38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16" fillId="43" borderId="10" xfId="0" applyFont="1" applyFill="1" applyBorder="1" applyAlignment="1">
      <alignment horizontal="center" vertical="center"/>
    </xf>
    <xf numFmtId="0" fontId="30" fillId="38" borderId="22" xfId="0" applyFont="1" applyFill="1" applyBorder="1" applyAlignment="1">
      <alignment horizontal="center" vertical="center"/>
    </xf>
    <xf numFmtId="49" fontId="29" fillId="38" borderId="12" xfId="0" applyNumberFormat="1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left" vertical="center"/>
    </xf>
    <xf numFmtId="0" fontId="16" fillId="38" borderId="10" xfId="0" applyFont="1" applyFill="1" applyBorder="1" applyAlignment="1">
      <alignment horizontal="left" vertical="center"/>
    </xf>
    <xf numFmtId="0" fontId="22" fillId="38" borderId="14" xfId="0" applyFont="1" applyFill="1" applyBorder="1" applyAlignment="1">
      <alignment horizontal="left" vertical="center"/>
    </xf>
    <xf numFmtId="0" fontId="16" fillId="38" borderId="14" xfId="0" applyFont="1" applyFill="1" applyBorder="1" applyAlignment="1">
      <alignment horizontal="left" vertical="center"/>
    </xf>
    <xf numFmtId="0" fontId="22" fillId="38" borderId="10" xfId="0" applyFont="1" applyFill="1" applyBorder="1" applyAlignment="1">
      <alignment horizontal="left" vertical="center"/>
    </xf>
    <xf numFmtId="0" fontId="22" fillId="49" borderId="14" xfId="0" applyFont="1" applyFill="1" applyBorder="1" applyAlignment="1">
      <alignment horizontal="left" vertical="center"/>
    </xf>
    <xf numFmtId="0" fontId="22" fillId="49" borderId="13" xfId="0" applyFont="1" applyFill="1" applyBorder="1" applyAlignment="1">
      <alignment horizontal="left" vertical="center"/>
    </xf>
    <xf numFmtId="0" fontId="16" fillId="49" borderId="13" xfId="0" applyFont="1" applyFill="1" applyBorder="1" applyAlignment="1">
      <alignment horizontal="left" vertical="center"/>
    </xf>
    <xf numFmtId="0" fontId="22" fillId="49" borderId="10" xfId="0" applyFont="1" applyFill="1" applyBorder="1" applyAlignment="1">
      <alignment horizontal="left" vertical="center"/>
    </xf>
    <xf numFmtId="0" fontId="22" fillId="49" borderId="24" xfId="0" applyFont="1" applyFill="1" applyBorder="1" applyAlignment="1">
      <alignment horizontal="left" vertical="center"/>
    </xf>
    <xf numFmtId="0" fontId="22" fillId="49" borderId="10" xfId="0" applyFont="1" applyFill="1" applyBorder="1" applyAlignment="1">
      <alignment vertical="center"/>
    </xf>
    <xf numFmtId="0" fontId="39" fillId="38" borderId="12" xfId="0" applyFont="1" applyFill="1" applyBorder="1" applyAlignment="1">
      <alignment vertical="center" wrapText="1"/>
    </xf>
    <xf numFmtId="49" fontId="39" fillId="38" borderId="24" xfId="0" applyNumberFormat="1" applyFont="1" applyFill="1" applyBorder="1" applyAlignment="1">
      <alignment vertical="center" wrapText="1"/>
    </xf>
    <xf numFmtId="49" fontId="39" fillId="0" borderId="10" xfId="0" applyNumberFormat="1" applyFont="1" applyFill="1" applyBorder="1" applyAlignment="1">
      <alignment vertical="center" wrapText="1"/>
    </xf>
    <xf numFmtId="49" fontId="39" fillId="38" borderId="10" xfId="0" applyNumberFormat="1" applyFont="1" applyFill="1" applyBorder="1" applyAlignment="1">
      <alignment vertical="center" wrapText="1"/>
    </xf>
    <xf numFmtId="0" fontId="22" fillId="38" borderId="10" xfId="0" applyFont="1" applyFill="1" applyBorder="1" applyAlignment="1">
      <alignment horizontal="left"/>
    </xf>
    <xf numFmtId="0" fontId="22" fillId="38" borderId="23" xfId="0" applyFont="1" applyFill="1" applyBorder="1" applyAlignment="1">
      <alignment horizontal="left" vertical="center"/>
    </xf>
    <xf numFmtId="0" fontId="32" fillId="38" borderId="13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32" fillId="38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/>
    </xf>
    <xf numFmtId="0" fontId="42" fillId="38" borderId="12" xfId="0" applyFont="1" applyFill="1" applyBorder="1" applyAlignment="1">
      <alignment horizontal="center" vertical="center"/>
    </xf>
    <xf numFmtId="0" fontId="42" fillId="49" borderId="12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0" fillId="38" borderId="22" xfId="0" applyFont="1" applyFill="1" applyBorder="1" applyAlignment="1">
      <alignment horizontal="left" vertical="center"/>
    </xf>
    <xf numFmtId="0" fontId="22" fillId="38" borderId="22" xfId="0" applyFont="1" applyFill="1" applyBorder="1" applyAlignment="1">
      <alignment horizontal="left" vertical="center"/>
    </xf>
    <xf numFmtId="0" fontId="22" fillId="38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45" fillId="38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left" vertical="center"/>
    </xf>
    <xf numFmtId="0" fontId="22" fillId="38" borderId="14" xfId="0" applyFont="1" applyFill="1" applyBorder="1" applyAlignment="1">
      <alignment horizontal="center" vertical="center"/>
    </xf>
    <xf numFmtId="49" fontId="46" fillId="38" borderId="24" xfId="0" applyNumberFormat="1" applyFont="1" applyFill="1" applyBorder="1" applyAlignment="1">
      <alignment horizontal="center" vertical="center" wrapText="1"/>
    </xf>
    <xf numFmtId="49" fontId="46" fillId="38" borderId="10" xfId="0" applyNumberFormat="1" applyFont="1" applyFill="1" applyBorder="1" applyAlignment="1">
      <alignment horizontal="center" vertical="center" wrapText="1"/>
    </xf>
    <xf numFmtId="0" fontId="48" fillId="38" borderId="12" xfId="0" applyFont="1" applyFill="1" applyBorder="1" applyAlignment="1">
      <alignment horizontal="center" vertical="center"/>
    </xf>
    <xf numFmtId="0" fontId="22" fillId="49" borderId="10" xfId="0" applyFont="1" applyFill="1" applyBorder="1" applyAlignment="1">
      <alignment horizontal="center" vertical="center"/>
    </xf>
    <xf numFmtId="0" fontId="35" fillId="43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/>
    </xf>
    <xf numFmtId="0" fontId="18" fillId="37" borderId="12" xfId="0" applyFont="1" applyFill="1" applyBorder="1" applyAlignment="1">
      <alignment horizontal="center" shrinkToFit="1"/>
    </xf>
    <xf numFmtId="0" fontId="18" fillId="37" borderId="25" xfId="0" applyFont="1" applyFill="1" applyBorder="1" applyAlignment="1">
      <alignment horizontal="center" shrinkToFit="1"/>
    </xf>
    <xf numFmtId="0" fontId="16" fillId="37" borderId="10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22" fillId="49" borderId="26" xfId="0" applyFont="1" applyFill="1" applyBorder="1" applyAlignment="1">
      <alignment vertical="center"/>
    </xf>
    <xf numFmtId="0" fontId="43" fillId="0" borderId="0" xfId="0" applyFont="1" applyAlignment="1">
      <alignment/>
    </xf>
    <xf numFmtId="0" fontId="33" fillId="38" borderId="12" xfId="0" applyFont="1" applyFill="1" applyBorder="1" applyAlignment="1">
      <alignment horizontal="center" vertical="center"/>
    </xf>
    <xf numFmtId="49" fontId="39" fillId="38" borderId="27" xfId="0" applyNumberFormat="1" applyFont="1" applyFill="1" applyBorder="1" applyAlignment="1">
      <alignment horizontal="center" vertical="center" wrapText="1"/>
    </xf>
    <xf numFmtId="0" fontId="48" fillId="49" borderId="12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 horizontal="left" vertical="center"/>
    </xf>
    <xf numFmtId="0" fontId="42" fillId="38" borderId="14" xfId="0" applyFont="1" applyFill="1" applyBorder="1" applyAlignment="1">
      <alignment horizontal="left" vertical="center"/>
    </xf>
    <xf numFmtId="0" fontId="45" fillId="49" borderId="10" xfId="0" applyFont="1" applyFill="1" applyBorder="1" applyAlignment="1">
      <alignment horizontal="center" vertical="center"/>
    </xf>
    <xf numFmtId="0" fontId="16" fillId="49" borderId="12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vertical="center"/>
    </xf>
    <xf numFmtId="0" fontId="50" fillId="38" borderId="10" xfId="0" applyFont="1" applyFill="1" applyBorder="1" applyAlignment="1">
      <alignment horizontal="center" vertical="center"/>
    </xf>
    <xf numFmtId="0" fontId="50" fillId="49" borderId="10" xfId="0" applyFont="1" applyFill="1" applyBorder="1" applyAlignment="1">
      <alignment horizontal="center" vertical="center"/>
    </xf>
    <xf numFmtId="0" fontId="51" fillId="49" borderId="10" xfId="0" applyFont="1" applyFill="1" applyBorder="1" applyAlignment="1">
      <alignment horizontal="center" vertical="center"/>
    </xf>
    <xf numFmtId="0" fontId="51" fillId="38" borderId="10" xfId="0" applyFont="1" applyFill="1" applyBorder="1" applyAlignment="1">
      <alignment horizontal="center" vertical="center"/>
    </xf>
    <xf numFmtId="0" fontId="50" fillId="38" borderId="12" xfId="0" applyFont="1" applyFill="1" applyBorder="1" applyAlignment="1">
      <alignment horizontal="center" vertical="center"/>
    </xf>
    <xf numFmtId="0" fontId="50" fillId="49" borderId="12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left" vertical="center"/>
    </xf>
    <xf numFmtId="0" fontId="22" fillId="9" borderId="14" xfId="0" applyFont="1" applyFill="1" applyBorder="1" applyAlignment="1">
      <alignment horizontal="center" vertical="center"/>
    </xf>
    <xf numFmtId="0" fontId="30" fillId="9" borderId="10" xfId="0" applyFont="1" applyFill="1" applyBorder="1" applyAlignment="1">
      <alignment horizontal="center" vertical="center"/>
    </xf>
    <xf numFmtId="49" fontId="46" fillId="9" borderId="10" xfId="0" applyNumberFormat="1" applyFont="1" applyFill="1" applyBorder="1" applyAlignment="1">
      <alignment horizontal="center" vertical="center" wrapText="1"/>
    </xf>
    <xf numFmtId="0" fontId="125" fillId="38" borderId="12" xfId="0" applyFont="1" applyFill="1" applyBorder="1" applyAlignment="1">
      <alignment horizontal="center" vertical="center"/>
    </xf>
    <xf numFmtId="49" fontId="20" fillId="9" borderId="10" xfId="0" applyNumberFormat="1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42" fillId="3" borderId="12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/>
    </xf>
    <xf numFmtId="0" fontId="37" fillId="3" borderId="12" xfId="0" applyFont="1" applyFill="1" applyBorder="1" applyAlignment="1">
      <alignment horizontal="center" vertical="center"/>
    </xf>
    <xf numFmtId="0" fontId="126" fillId="3" borderId="12" xfId="0" applyFont="1" applyFill="1" applyBorder="1" applyAlignment="1">
      <alignment horizontal="center" vertical="center"/>
    </xf>
    <xf numFmtId="0" fontId="41" fillId="3" borderId="12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45" fillId="3" borderId="12" xfId="0" applyFont="1" applyFill="1" applyBorder="1" applyAlignment="1">
      <alignment horizontal="center" vertical="center"/>
    </xf>
    <xf numFmtId="0" fontId="47" fillId="49" borderId="10" xfId="0" applyFont="1" applyFill="1" applyBorder="1" applyAlignment="1">
      <alignment horizontal="center" vertical="center"/>
    </xf>
    <xf numFmtId="0" fontId="48" fillId="49" borderId="10" xfId="0" applyFont="1" applyFill="1" applyBorder="1" applyAlignment="1">
      <alignment horizontal="center" vertical="center"/>
    </xf>
    <xf numFmtId="0" fontId="122" fillId="49" borderId="12" xfId="0" applyFont="1" applyFill="1" applyBorder="1" applyAlignment="1">
      <alignment horizontal="center" vertical="center"/>
    </xf>
    <xf numFmtId="0" fontId="127" fillId="38" borderId="12" xfId="0" applyFont="1" applyFill="1" applyBorder="1" applyAlignment="1">
      <alignment horizontal="center" vertical="center"/>
    </xf>
    <xf numFmtId="0" fontId="42" fillId="49" borderId="26" xfId="0" applyFont="1" applyFill="1" applyBorder="1" applyAlignment="1">
      <alignment vertical="center"/>
    </xf>
    <xf numFmtId="0" fontId="42" fillId="49" borderId="23" xfId="0" applyFont="1" applyFill="1" applyBorder="1" applyAlignment="1">
      <alignment vertical="center"/>
    </xf>
    <xf numFmtId="0" fontId="42" fillId="49" borderId="22" xfId="0" applyFont="1" applyFill="1" applyBorder="1" applyAlignment="1">
      <alignment vertical="center"/>
    </xf>
    <xf numFmtId="0" fontId="20" fillId="38" borderId="0" xfId="0" applyFont="1" applyFill="1" applyBorder="1" applyAlignment="1">
      <alignment vertical="center"/>
    </xf>
    <xf numFmtId="0" fontId="128" fillId="38" borderId="12" xfId="0" applyFont="1" applyFill="1" applyBorder="1" applyAlignment="1">
      <alignment horizontal="center" vertical="center"/>
    </xf>
    <xf numFmtId="0" fontId="128" fillId="49" borderId="12" xfId="0" applyFont="1" applyFill="1" applyBorder="1" applyAlignment="1">
      <alignment horizontal="center" vertical="center"/>
    </xf>
    <xf numFmtId="0" fontId="22" fillId="38" borderId="23" xfId="0" applyFont="1" applyFill="1" applyBorder="1" applyAlignment="1">
      <alignment horizontal="left"/>
    </xf>
    <xf numFmtId="0" fontId="22" fillId="38" borderId="0" xfId="0" applyFont="1" applyFill="1" applyBorder="1" applyAlignment="1">
      <alignment horizontal="center" vertical="center"/>
    </xf>
    <xf numFmtId="0" fontId="22" fillId="38" borderId="0" xfId="0" applyFont="1" applyFill="1" applyAlignment="1">
      <alignment horizontal="left" vertical="center"/>
    </xf>
    <xf numFmtId="0" fontId="41" fillId="49" borderId="12" xfId="0" applyFont="1" applyFill="1" applyBorder="1" applyAlignment="1">
      <alignment horizontal="center" vertical="center"/>
    </xf>
    <xf numFmtId="0" fontId="16" fillId="38" borderId="23" xfId="0" applyFont="1" applyFill="1" applyBorder="1" applyAlignment="1">
      <alignment horizontal="left" vertical="center"/>
    </xf>
    <xf numFmtId="0" fontId="22" fillId="38" borderId="12" xfId="0" applyFont="1" applyFill="1" applyBorder="1" applyAlignment="1" quotePrefix="1">
      <alignment horizontal="center" vertical="center"/>
    </xf>
    <xf numFmtId="0" fontId="126" fillId="38" borderId="12" xfId="0" applyFont="1" applyFill="1" applyBorder="1" applyAlignment="1">
      <alignment horizontal="center" vertical="center"/>
    </xf>
    <xf numFmtId="0" fontId="129" fillId="38" borderId="12" xfId="0" applyFont="1" applyFill="1" applyBorder="1" applyAlignment="1">
      <alignment horizontal="center" vertical="center"/>
    </xf>
    <xf numFmtId="0" fontId="22" fillId="51" borderId="12" xfId="0" applyFont="1" applyFill="1" applyBorder="1" applyAlignment="1">
      <alignment horizontal="center" vertical="center"/>
    </xf>
    <xf numFmtId="0" fontId="20" fillId="38" borderId="24" xfId="0" applyFont="1" applyFill="1" applyBorder="1" applyAlignment="1">
      <alignment horizontal="left" vertical="center"/>
    </xf>
    <xf numFmtId="0" fontId="22" fillId="38" borderId="28" xfId="0" applyFont="1" applyFill="1" applyBorder="1" applyAlignment="1">
      <alignment horizontal="center" vertical="center"/>
    </xf>
    <xf numFmtId="0" fontId="41" fillId="38" borderId="29" xfId="0" applyFont="1" applyFill="1" applyBorder="1" applyAlignment="1">
      <alignment horizontal="center" vertical="center"/>
    </xf>
    <xf numFmtId="0" fontId="22" fillId="38" borderId="29" xfId="0" applyFont="1" applyFill="1" applyBorder="1" applyAlignment="1">
      <alignment horizontal="center" vertical="center"/>
    </xf>
    <xf numFmtId="0" fontId="22" fillId="49" borderId="29" xfId="0" applyFont="1" applyFill="1" applyBorder="1" applyAlignment="1">
      <alignment horizontal="center" vertical="center"/>
    </xf>
    <xf numFmtId="0" fontId="22" fillId="38" borderId="30" xfId="0" applyFont="1" applyFill="1" applyBorder="1" applyAlignment="1">
      <alignment horizontal="center" vertical="center"/>
    </xf>
    <xf numFmtId="0" fontId="47" fillId="38" borderId="12" xfId="0" applyFont="1" applyFill="1" applyBorder="1" applyAlignment="1">
      <alignment horizontal="center" vertical="center"/>
    </xf>
    <xf numFmtId="0" fontId="53" fillId="49" borderId="12" xfId="0" applyFont="1" applyFill="1" applyBorder="1" applyAlignment="1">
      <alignment horizontal="center" vertical="center"/>
    </xf>
    <xf numFmtId="0" fontId="47" fillId="49" borderId="12" xfId="0" applyFont="1" applyFill="1" applyBorder="1" applyAlignment="1">
      <alignment horizontal="center" vertical="center"/>
    </xf>
    <xf numFmtId="0" fontId="52" fillId="49" borderId="12" xfId="0" applyFont="1" applyFill="1" applyBorder="1" applyAlignment="1">
      <alignment horizontal="center" vertical="center"/>
    </xf>
    <xf numFmtId="0" fontId="54" fillId="38" borderId="10" xfId="0" applyFont="1" applyFill="1" applyBorder="1" applyAlignment="1">
      <alignment horizontal="center" vertical="center"/>
    </xf>
    <xf numFmtId="0" fontId="53" fillId="38" borderId="12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left" vertical="center"/>
    </xf>
    <xf numFmtId="0" fontId="127" fillId="49" borderId="12" xfId="0" applyFont="1" applyFill="1" applyBorder="1" applyAlignment="1">
      <alignment horizontal="center" vertical="center"/>
    </xf>
    <xf numFmtId="0" fontId="20" fillId="38" borderId="23" xfId="0" applyFont="1" applyFill="1" applyBorder="1" applyAlignment="1">
      <alignment horizontal="left" vertical="center"/>
    </xf>
    <xf numFmtId="0" fontId="52" fillId="38" borderId="12" xfId="0" applyFont="1" applyFill="1" applyBorder="1" applyAlignment="1">
      <alignment horizontal="center" vertical="center"/>
    </xf>
    <xf numFmtId="0" fontId="57" fillId="38" borderId="12" xfId="0" applyFont="1" applyFill="1" applyBorder="1" applyAlignment="1">
      <alignment horizontal="center" vertical="center"/>
    </xf>
    <xf numFmtId="0" fontId="57" fillId="49" borderId="12" xfId="0" applyFont="1" applyFill="1" applyBorder="1" applyAlignment="1">
      <alignment horizontal="center" vertical="center"/>
    </xf>
    <xf numFmtId="0" fontId="50" fillId="38" borderId="22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22" fillId="52" borderId="10" xfId="0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/>
    </xf>
    <xf numFmtId="0" fontId="45" fillId="49" borderId="12" xfId="0" applyFont="1" applyFill="1" applyBorder="1" applyAlignment="1">
      <alignment horizontal="center" vertical="center"/>
    </xf>
    <xf numFmtId="0" fontId="130" fillId="0" borderId="10" xfId="0" applyFont="1" applyFill="1" applyBorder="1" applyAlignment="1">
      <alignment vertical="center"/>
    </xf>
    <xf numFmtId="0" fontId="130" fillId="38" borderId="10" xfId="0" applyFont="1" applyFill="1" applyBorder="1" applyAlignment="1">
      <alignment horizontal="left" vertical="center"/>
    </xf>
    <xf numFmtId="0" fontId="90" fillId="0" borderId="10" xfId="0" applyFont="1" applyFill="1" applyBorder="1" applyAlignment="1">
      <alignment horizontal="center"/>
    </xf>
    <xf numFmtId="0" fontId="35" fillId="2" borderId="10" xfId="0" applyFont="1" applyFill="1" applyBorder="1" applyAlignment="1">
      <alignment horizontal="center" vertical="center"/>
    </xf>
    <xf numFmtId="0" fontId="35" fillId="53" borderId="10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1" fontId="42" fillId="3" borderId="20" xfId="0" applyNumberFormat="1" applyFont="1" applyFill="1" applyBorder="1" applyAlignment="1">
      <alignment horizontal="center"/>
    </xf>
    <xf numFmtId="0" fontId="52" fillId="49" borderId="10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horizontal="center" vertical="center"/>
    </xf>
    <xf numFmtId="0" fontId="41" fillId="38" borderId="10" xfId="0" applyFont="1" applyFill="1" applyBorder="1" applyAlignment="1">
      <alignment horizontal="center" vertical="center"/>
    </xf>
    <xf numFmtId="0" fontId="126" fillId="38" borderId="10" xfId="0" applyFont="1" applyFill="1" applyBorder="1" applyAlignment="1">
      <alignment horizontal="center" vertical="center"/>
    </xf>
    <xf numFmtId="0" fontId="131" fillId="38" borderId="12" xfId="0" applyFont="1" applyFill="1" applyBorder="1" applyAlignment="1">
      <alignment horizontal="center" vertical="center"/>
    </xf>
    <xf numFmtId="0" fontId="126" fillId="49" borderId="10" xfId="0" applyFont="1" applyFill="1" applyBorder="1" applyAlignment="1">
      <alignment horizontal="center" vertical="center"/>
    </xf>
    <xf numFmtId="0" fontId="131" fillId="49" borderId="12" xfId="0" applyFont="1" applyFill="1" applyBorder="1" applyAlignment="1">
      <alignment horizontal="center" vertical="center"/>
    </xf>
    <xf numFmtId="0" fontId="45" fillId="38" borderId="12" xfId="0" applyFont="1" applyFill="1" applyBorder="1" applyAlignment="1">
      <alignment horizontal="center" vertical="center"/>
    </xf>
    <xf numFmtId="0" fontId="126" fillId="49" borderId="12" xfId="0" applyFont="1" applyFill="1" applyBorder="1" applyAlignment="1">
      <alignment horizontal="center" vertical="center"/>
    </xf>
    <xf numFmtId="0" fontId="17" fillId="0" borderId="26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2" xfId="0" applyFont="1" applyBorder="1" applyAlignment="1">
      <alignment/>
    </xf>
    <xf numFmtId="0" fontId="120" fillId="38" borderId="12" xfId="0" applyFont="1" applyFill="1" applyBorder="1" applyAlignment="1">
      <alignment horizontal="center" vertical="center"/>
    </xf>
    <xf numFmtId="0" fontId="132" fillId="38" borderId="12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/>
    </xf>
    <xf numFmtId="0" fontId="130" fillId="38" borderId="12" xfId="0" applyFont="1" applyFill="1" applyBorder="1" applyAlignment="1">
      <alignment horizontal="center" vertical="center"/>
    </xf>
    <xf numFmtId="0" fontId="133" fillId="38" borderId="12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34" fillId="38" borderId="12" xfId="0" applyFont="1" applyFill="1" applyBorder="1" applyAlignment="1">
      <alignment horizontal="center" vertical="center"/>
    </xf>
    <xf numFmtId="0" fontId="130" fillId="49" borderId="12" xfId="0" applyFont="1" applyFill="1" applyBorder="1" applyAlignment="1">
      <alignment horizontal="center" vertical="center"/>
    </xf>
    <xf numFmtId="0" fontId="119" fillId="38" borderId="12" xfId="0" applyFont="1" applyFill="1" applyBorder="1" applyAlignment="1">
      <alignment horizontal="center" vertical="center"/>
    </xf>
    <xf numFmtId="0" fontId="134" fillId="49" borderId="12" xfId="0" applyFont="1" applyFill="1" applyBorder="1" applyAlignment="1">
      <alignment horizontal="center" vertical="center"/>
    </xf>
    <xf numFmtId="0" fontId="135" fillId="38" borderId="12" xfId="0" applyFont="1" applyFill="1" applyBorder="1" applyAlignment="1">
      <alignment horizontal="center" vertical="center"/>
    </xf>
    <xf numFmtId="0" fontId="119" fillId="49" borderId="12" xfId="0" applyFont="1" applyFill="1" applyBorder="1" applyAlignment="1">
      <alignment horizontal="center" vertical="center"/>
    </xf>
    <xf numFmtId="0" fontId="136" fillId="38" borderId="12" xfId="0" applyFont="1" applyFill="1" applyBorder="1" applyAlignment="1">
      <alignment horizontal="center" vertical="center"/>
    </xf>
    <xf numFmtId="0" fontId="122" fillId="38" borderId="10" xfId="0" applyFont="1" applyFill="1" applyBorder="1" applyAlignment="1">
      <alignment horizontal="center" vertical="center"/>
    </xf>
    <xf numFmtId="0" fontId="137" fillId="49" borderId="10" xfId="0" applyFont="1" applyFill="1" applyBorder="1" applyAlignment="1">
      <alignment horizontal="center" vertical="center"/>
    </xf>
    <xf numFmtId="0" fontId="130" fillId="44" borderId="12" xfId="0" applyFont="1" applyFill="1" applyBorder="1" applyAlignment="1">
      <alignment horizontal="center" vertical="center"/>
    </xf>
    <xf numFmtId="0" fontId="128" fillId="44" borderId="12" xfId="0" applyFont="1" applyFill="1" applyBorder="1" applyAlignment="1">
      <alignment horizontal="center" vertical="center"/>
    </xf>
    <xf numFmtId="0" fontId="126" fillId="44" borderId="12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0" fontId="122" fillId="49" borderId="10" xfId="0" applyFont="1" applyFill="1" applyBorder="1" applyAlignment="1">
      <alignment horizontal="center" vertical="center"/>
    </xf>
    <xf numFmtId="0" fontId="131" fillId="38" borderId="10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29" fillId="49" borderId="12" xfId="0" applyFont="1" applyFill="1" applyBorder="1" applyAlignment="1">
      <alignment horizontal="center" vertical="center"/>
    </xf>
    <xf numFmtId="0" fontId="25" fillId="38" borderId="14" xfId="0" applyFont="1" applyFill="1" applyBorder="1" applyAlignment="1">
      <alignment horizontal="left" vertical="center"/>
    </xf>
    <xf numFmtId="0" fontId="25" fillId="38" borderId="23" xfId="0" applyFont="1" applyFill="1" applyBorder="1" applyAlignment="1">
      <alignment horizontal="left" vertical="center"/>
    </xf>
    <xf numFmtId="0" fontId="25" fillId="38" borderId="31" xfId="0" applyFont="1" applyFill="1" applyBorder="1" applyAlignment="1">
      <alignment horizontal="left" vertical="center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18" fillId="37" borderId="41" xfId="0" applyFont="1" applyFill="1" applyBorder="1" applyAlignment="1">
      <alignment horizontal="center" shrinkToFit="1"/>
    </xf>
    <xf numFmtId="0" fontId="18" fillId="37" borderId="12" xfId="0" applyFont="1" applyFill="1" applyBorder="1" applyAlignment="1">
      <alignment horizontal="center" shrinkToFit="1"/>
    </xf>
    <xf numFmtId="0" fontId="18" fillId="37" borderId="42" xfId="0" applyFont="1" applyFill="1" applyBorder="1" applyAlignment="1">
      <alignment horizontal="center" shrinkToFit="1"/>
    </xf>
    <xf numFmtId="0" fontId="18" fillId="37" borderId="25" xfId="0" applyFont="1" applyFill="1" applyBorder="1" applyAlignment="1">
      <alignment horizontal="center" shrinkToFit="1"/>
    </xf>
    <xf numFmtId="0" fontId="16" fillId="37" borderId="12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25" fillId="38" borderId="43" xfId="0" applyFont="1" applyFill="1" applyBorder="1" applyAlignment="1">
      <alignment horizontal="left" vertical="center"/>
    </xf>
    <xf numFmtId="0" fontId="25" fillId="38" borderId="44" xfId="0" applyFont="1" applyFill="1" applyBorder="1" applyAlignment="1">
      <alignment horizontal="left" vertical="center"/>
    </xf>
    <xf numFmtId="0" fontId="25" fillId="38" borderId="45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25" fillId="38" borderId="46" xfId="0" applyFont="1" applyFill="1" applyBorder="1" applyAlignment="1">
      <alignment horizontal="left" vertical="center"/>
    </xf>
    <xf numFmtId="0" fontId="25" fillId="38" borderId="29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vertical="center"/>
    </xf>
    <xf numFmtId="0" fontId="3" fillId="38" borderId="48" xfId="0" applyFont="1" applyFill="1" applyBorder="1" applyAlignment="1">
      <alignment horizontal="left" vertical="center"/>
    </xf>
    <xf numFmtId="0" fontId="3" fillId="38" borderId="21" xfId="0" applyFont="1" applyFill="1" applyBorder="1" applyAlignment="1">
      <alignment horizontal="left" vertical="center"/>
    </xf>
    <xf numFmtId="0" fontId="3" fillId="38" borderId="49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/>
    </xf>
    <xf numFmtId="0" fontId="23" fillId="36" borderId="26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" fillId="37" borderId="50" xfId="0" applyFont="1" applyFill="1" applyBorder="1" applyAlignment="1">
      <alignment horizontal="center"/>
    </xf>
    <xf numFmtId="0" fontId="18" fillId="37" borderId="50" xfId="0" applyFont="1" applyFill="1" applyBorder="1" applyAlignment="1">
      <alignment horizontal="center" shrinkToFit="1"/>
    </xf>
    <xf numFmtId="0" fontId="18" fillId="37" borderId="51" xfId="0" applyFont="1" applyFill="1" applyBorder="1" applyAlignment="1">
      <alignment horizontal="center" shrinkToFit="1"/>
    </xf>
    <xf numFmtId="0" fontId="3" fillId="36" borderId="52" xfId="0" applyFont="1" applyFill="1" applyBorder="1" applyAlignment="1">
      <alignment horizontal="center" vertical="center"/>
    </xf>
    <xf numFmtId="0" fontId="3" fillId="36" borderId="44" xfId="0" applyFont="1" applyFill="1" applyBorder="1" applyAlignment="1">
      <alignment horizontal="center" vertical="center"/>
    </xf>
    <xf numFmtId="0" fontId="3" fillId="36" borderId="53" xfId="0" applyFont="1" applyFill="1" applyBorder="1" applyAlignment="1">
      <alignment horizontal="center" vertical="center"/>
    </xf>
    <xf numFmtId="0" fontId="37" fillId="38" borderId="26" xfId="0" applyFont="1" applyFill="1" applyBorder="1" applyAlignment="1">
      <alignment horizontal="left" vertical="center"/>
    </xf>
    <xf numFmtId="0" fontId="37" fillId="38" borderId="23" xfId="0" applyFont="1" applyFill="1" applyBorder="1" applyAlignment="1">
      <alignment horizontal="left" vertical="center"/>
    </xf>
    <xf numFmtId="0" fontId="37" fillId="38" borderId="22" xfId="0" applyFont="1" applyFill="1" applyBorder="1" applyAlignment="1">
      <alignment horizontal="left" vertical="center"/>
    </xf>
    <xf numFmtId="0" fontId="1" fillId="38" borderId="23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37" fillId="38" borderId="23" xfId="0" applyFont="1" applyFill="1" applyBorder="1" applyAlignment="1">
      <alignment horizontal="left"/>
    </xf>
    <xf numFmtId="0" fontId="37" fillId="38" borderId="22" xfId="0" applyFont="1" applyFill="1" applyBorder="1" applyAlignment="1">
      <alignment horizontal="left"/>
    </xf>
    <xf numFmtId="0" fontId="37" fillId="38" borderId="10" xfId="0" applyFont="1" applyFill="1" applyBorder="1" applyAlignment="1">
      <alignment horizontal="left"/>
    </xf>
    <xf numFmtId="0" fontId="38" fillId="38" borderId="26" xfId="0" applyFont="1" applyFill="1" applyBorder="1" applyAlignment="1">
      <alignment horizontal="left" vertical="center"/>
    </xf>
    <xf numFmtId="0" fontId="38" fillId="38" borderId="23" xfId="0" applyFont="1" applyFill="1" applyBorder="1" applyAlignment="1">
      <alignment horizontal="left" vertical="center"/>
    </xf>
    <xf numFmtId="0" fontId="38" fillId="38" borderId="22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0" fillId="38" borderId="26" xfId="0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center" vertical="center"/>
    </xf>
    <xf numFmtId="0" fontId="10" fillId="38" borderId="22" xfId="0" applyFont="1" applyFill="1" applyBorder="1" applyAlignment="1">
      <alignment horizontal="center" vertical="center"/>
    </xf>
    <xf numFmtId="0" fontId="31" fillId="38" borderId="43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center"/>
    </xf>
    <xf numFmtId="0" fontId="1" fillId="38" borderId="26" xfId="52" applyFont="1" applyFill="1" applyBorder="1" applyAlignment="1">
      <alignment horizontal="left"/>
      <protection/>
    </xf>
    <xf numFmtId="0" fontId="1" fillId="38" borderId="23" xfId="52" applyFont="1" applyFill="1" applyBorder="1" applyAlignment="1">
      <alignment horizontal="left"/>
      <protection/>
    </xf>
    <xf numFmtId="0" fontId="1" fillId="38" borderId="22" xfId="52" applyFont="1" applyFill="1" applyBorder="1" applyAlignment="1">
      <alignment horizontal="left"/>
      <protection/>
    </xf>
    <xf numFmtId="0" fontId="1" fillId="38" borderId="23" xfId="0" applyFont="1" applyFill="1" applyBorder="1" applyAlignment="1">
      <alignment horizontal="left"/>
    </xf>
    <xf numFmtId="0" fontId="1" fillId="38" borderId="22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0" fillId="51" borderId="26" xfId="0" applyFont="1" applyFill="1" applyBorder="1" applyAlignment="1">
      <alignment horizontal="left" vertical="center"/>
    </xf>
    <xf numFmtId="0" fontId="10" fillId="51" borderId="23" xfId="0" applyFont="1" applyFill="1" applyBorder="1" applyAlignment="1">
      <alignment horizontal="left" vertical="center"/>
    </xf>
    <xf numFmtId="0" fontId="10" fillId="51" borderId="22" xfId="0" applyFont="1" applyFill="1" applyBorder="1" applyAlignment="1">
      <alignment horizontal="left" vertical="center"/>
    </xf>
    <xf numFmtId="0" fontId="1" fillId="51" borderId="26" xfId="0" applyFont="1" applyFill="1" applyBorder="1" applyAlignment="1">
      <alignment horizontal="center"/>
    </xf>
    <xf numFmtId="0" fontId="1" fillId="51" borderId="23" xfId="0" applyFont="1" applyFill="1" applyBorder="1" applyAlignment="1">
      <alignment horizontal="center"/>
    </xf>
    <xf numFmtId="0" fontId="1" fillId="51" borderId="22" xfId="0" applyFont="1" applyFill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22" fillId="49" borderId="26" xfId="0" applyFont="1" applyFill="1" applyBorder="1" applyAlignment="1">
      <alignment horizontal="center" vertical="center"/>
    </xf>
    <xf numFmtId="0" fontId="22" fillId="49" borderId="23" xfId="0" applyFont="1" applyFill="1" applyBorder="1" applyAlignment="1">
      <alignment horizontal="center" vertical="center"/>
    </xf>
    <xf numFmtId="0" fontId="22" fillId="49" borderId="22" xfId="0" applyFont="1" applyFill="1" applyBorder="1" applyAlignment="1">
      <alignment horizontal="center" vertical="center"/>
    </xf>
    <xf numFmtId="0" fontId="18" fillId="37" borderId="28" xfId="0" applyFont="1" applyFill="1" applyBorder="1" applyAlignment="1">
      <alignment horizontal="center" shrinkToFi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center" vertical="center"/>
    </xf>
    <xf numFmtId="0" fontId="126" fillId="38" borderId="26" xfId="0" applyFont="1" applyFill="1" applyBorder="1" applyAlignment="1">
      <alignment horizontal="center" vertical="center"/>
    </xf>
    <xf numFmtId="0" fontId="126" fillId="38" borderId="23" xfId="0" applyFont="1" applyFill="1" applyBorder="1" applyAlignment="1">
      <alignment horizontal="center" vertical="center"/>
    </xf>
    <xf numFmtId="0" fontId="126" fillId="38" borderId="22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shrinkToFit="1"/>
    </xf>
    <xf numFmtId="0" fontId="3" fillId="36" borderId="4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2" fillId="37" borderId="55" xfId="0" applyFont="1" applyFill="1" applyBorder="1" applyAlignment="1">
      <alignment horizontal="center"/>
    </xf>
    <xf numFmtId="0" fontId="128" fillId="49" borderId="26" xfId="0" applyFont="1" applyFill="1" applyBorder="1" applyAlignment="1">
      <alignment horizontal="center" vertical="center"/>
    </xf>
    <xf numFmtId="0" fontId="128" fillId="49" borderId="23" xfId="0" applyFont="1" applyFill="1" applyBorder="1" applyAlignment="1">
      <alignment horizontal="center" vertical="center"/>
    </xf>
    <xf numFmtId="0" fontId="128" fillId="49" borderId="22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7"/>
  <sheetViews>
    <sheetView zoomScale="120" zoomScaleNormal="120" zoomScalePageLayoutView="0" workbookViewId="0" topLeftCell="A1">
      <selection activeCell="U6" sqref="U6"/>
    </sheetView>
  </sheetViews>
  <sheetFormatPr defaultColWidth="11.57421875" defaultRowHeight="15"/>
  <cols>
    <col min="1" max="1" width="8.140625" style="0" customWidth="1"/>
    <col min="2" max="2" width="23.00390625" style="0" customWidth="1"/>
    <col min="3" max="4" width="6.7109375" style="0" customWidth="1"/>
    <col min="5" max="5" width="7.7109375" style="0" bestFit="1" customWidth="1"/>
    <col min="6" max="6" width="3.140625" style="5" customWidth="1"/>
    <col min="7" max="36" width="3.140625" style="0" customWidth="1"/>
    <col min="37" max="38" width="3.140625" style="7" customWidth="1"/>
    <col min="39" max="39" width="3.8515625" style="7" customWidth="1"/>
    <col min="40" max="238" width="9.140625" style="0" customWidth="1"/>
  </cols>
  <sheetData>
    <row r="1" spans="1:39" ht="12.75" customHeight="1">
      <c r="A1" s="340" t="s">
        <v>186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2"/>
    </row>
    <row r="2" spans="1:39" ht="12.75" customHeight="1">
      <c r="A2" s="343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5"/>
    </row>
    <row r="3" spans="1:39" ht="22.5" customHeight="1" thickBot="1">
      <c r="A3" s="346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8"/>
    </row>
    <row r="4" spans="1:39" ht="15" customHeight="1">
      <c r="A4" s="78" t="s">
        <v>0</v>
      </c>
      <c r="B4" s="79" t="s">
        <v>1</v>
      </c>
      <c r="C4" s="79"/>
      <c r="D4" s="209" t="s">
        <v>2</v>
      </c>
      <c r="E4" s="355" t="s">
        <v>3</v>
      </c>
      <c r="F4" s="40">
        <v>1</v>
      </c>
      <c r="G4" s="40">
        <v>2</v>
      </c>
      <c r="H4" s="40">
        <v>3</v>
      </c>
      <c r="I4" s="40">
        <v>4</v>
      </c>
      <c r="J4" s="40">
        <v>5</v>
      </c>
      <c r="K4" s="40">
        <v>6</v>
      </c>
      <c r="L4" s="40">
        <v>7</v>
      </c>
      <c r="M4" s="40">
        <v>8</v>
      </c>
      <c r="N4" s="40">
        <v>9</v>
      </c>
      <c r="O4" s="40">
        <v>10</v>
      </c>
      <c r="P4" s="40">
        <v>11</v>
      </c>
      <c r="Q4" s="40">
        <v>12</v>
      </c>
      <c r="R4" s="40">
        <v>13</v>
      </c>
      <c r="S4" s="40">
        <v>14</v>
      </c>
      <c r="T4" s="40">
        <v>15</v>
      </c>
      <c r="U4" s="40">
        <v>16</v>
      </c>
      <c r="V4" s="40">
        <v>17</v>
      </c>
      <c r="W4" s="40">
        <v>18</v>
      </c>
      <c r="X4" s="40">
        <v>19</v>
      </c>
      <c r="Y4" s="40">
        <v>20</v>
      </c>
      <c r="Z4" s="40">
        <v>21</v>
      </c>
      <c r="AA4" s="40">
        <v>22</v>
      </c>
      <c r="AB4" s="40">
        <v>23</v>
      </c>
      <c r="AC4" s="40">
        <v>24</v>
      </c>
      <c r="AD4" s="40">
        <v>25</v>
      </c>
      <c r="AE4" s="40">
        <v>26</v>
      </c>
      <c r="AF4" s="40">
        <v>27</v>
      </c>
      <c r="AG4" s="40">
        <v>28</v>
      </c>
      <c r="AH4" s="40"/>
      <c r="AI4" s="40"/>
      <c r="AJ4" s="40"/>
      <c r="AK4" s="349" t="s">
        <v>4</v>
      </c>
      <c r="AL4" s="351" t="s">
        <v>5</v>
      </c>
      <c r="AM4" s="353" t="s">
        <v>6</v>
      </c>
    </row>
    <row r="5" spans="1:41" ht="15" customHeight="1">
      <c r="A5" s="69"/>
      <c r="B5" s="70" t="s">
        <v>7</v>
      </c>
      <c r="C5" s="70" t="s">
        <v>16</v>
      </c>
      <c r="D5" s="208"/>
      <c r="E5" s="356"/>
      <c r="F5" s="13" t="s">
        <v>12</v>
      </c>
      <c r="G5" s="13" t="s">
        <v>9</v>
      </c>
      <c r="H5" s="13" t="s">
        <v>9</v>
      </c>
      <c r="I5" s="13" t="s">
        <v>10</v>
      </c>
      <c r="J5" s="13" t="s">
        <v>10</v>
      </c>
      <c r="K5" s="13" t="s">
        <v>11</v>
      </c>
      <c r="L5" s="13" t="s">
        <v>10</v>
      </c>
      <c r="M5" s="13" t="s">
        <v>12</v>
      </c>
      <c r="N5" s="13" t="s">
        <v>9</v>
      </c>
      <c r="O5" s="13" t="s">
        <v>9</v>
      </c>
      <c r="P5" s="13" t="s">
        <v>10</v>
      </c>
      <c r="Q5" s="13" t="s">
        <v>10</v>
      </c>
      <c r="R5" s="13" t="s">
        <v>11</v>
      </c>
      <c r="S5" s="13" t="s">
        <v>10</v>
      </c>
      <c r="T5" s="13" t="s">
        <v>12</v>
      </c>
      <c r="U5" s="13" t="s">
        <v>9</v>
      </c>
      <c r="V5" s="13" t="s">
        <v>9</v>
      </c>
      <c r="W5" s="13" t="s">
        <v>10</v>
      </c>
      <c r="X5" s="13" t="s">
        <v>10</v>
      </c>
      <c r="Y5" s="13" t="s">
        <v>11</v>
      </c>
      <c r="Z5" s="13" t="s">
        <v>10</v>
      </c>
      <c r="AA5" s="13" t="s">
        <v>12</v>
      </c>
      <c r="AB5" s="13" t="s">
        <v>9</v>
      </c>
      <c r="AC5" s="13" t="s">
        <v>9</v>
      </c>
      <c r="AD5" s="13" t="s">
        <v>10</v>
      </c>
      <c r="AE5" s="13" t="s">
        <v>10</v>
      </c>
      <c r="AF5" s="13" t="s">
        <v>11</v>
      </c>
      <c r="AG5" s="13" t="s">
        <v>10</v>
      </c>
      <c r="AH5" s="13"/>
      <c r="AI5" s="13"/>
      <c r="AJ5" s="13"/>
      <c r="AK5" s="350"/>
      <c r="AL5" s="352"/>
      <c r="AM5" s="354"/>
      <c r="AO5" s="331" t="s">
        <v>200</v>
      </c>
    </row>
    <row r="6" spans="1:39" ht="15" customHeight="1">
      <c r="A6" s="105">
        <v>117110</v>
      </c>
      <c r="B6" s="223" t="s">
        <v>70</v>
      </c>
      <c r="C6" s="109"/>
      <c r="D6" s="106"/>
      <c r="E6" s="184" t="s">
        <v>15</v>
      </c>
      <c r="F6" s="188" t="s">
        <v>41</v>
      </c>
      <c r="G6" s="27" t="s">
        <v>41</v>
      </c>
      <c r="H6" s="27" t="s">
        <v>41</v>
      </c>
      <c r="I6" s="27" t="s">
        <v>150</v>
      </c>
      <c r="J6" s="119"/>
      <c r="K6" s="119"/>
      <c r="L6" s="27" t="s">
        <v>41</v>
      </c>
      <c r="M6" s="27" t="s">
        <v>41</v>
      </c>
      <c r="N6" s="27" t="s">
        <v>41</v>
      </c>
      <c r="O6" s="27" t="s">
        <v>41</v>
      </c>
      <c r="P6" s="27" t="s">
        <v>41</v>
      </c>
      <c r="Q6" s="119"/>
      <c r="R6" s="119"/>
      <c r="S6" s="27" t="s">
        <v>41</v>
      </c>
      <c r="T6" s="27" t="s">
        <v>41</v>
      </c>
      <c r="U6" s="27" t="s">
        <v>41</v>
      </c>
      <c r="V6" s="27" t="s">
        <v>41</v>
      </c>
      <c r="W6" s="27" t="s">
        <v>41</v>
      </c>
      <c r="X6" s="119"/>
      <c r="Y6" s="119"/>
      <c r="Z6" s="27" t="s">
        <v>41</v>
      </c>
      <c r="AA6" s="27" t="s">
        <v>41</v>
      </c>
      <c r="AB6" s="27" t="s">
        <v>41</v>
      </c>
      <c r="AC6" s="27" t="s">
        <v>41</v>
      </c>
      <c r="AD6" s="27" t="s">
        <v>41</v>
      </c>
      <c r="AE6" s="119"/>
      <c r="AF6" s="119"/>
      <c r="AG6" s="27" t="s">
        <v>163</v>
      </c>
      <c r="AH6" s="27"/>
      <c r="AI6" s="27"/>
      <c r="AJ6" s="27"/>
      <c r="AK6" s="71">
        <v>120</v>
      </c>
      <c r="AL6" s="89">
        <f aca="true" t="shared" si="0" ref="AL6:AL11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108</v>
      </c>
      <c r="AM6" s="88">
        <f>SUM(AL6-114)</f>
        <v>-6</v>
      </c>
    </row>
    <row r="7" spans="1:39" ht="15" customHeight="1">
      <c r="A7" s="105">
        <v>425729</v>
      </c>
      <c r="B7" s="295" t="s">
        <v>107</v>
      </c>
      <c r="C7" s="109"/>
      <c r="D7" s="107"/>
      <c r="E7" s="184" t="s">
        <v>13</v>
      </c>
      <c r="F7" s="27" t="s">
        <v>12</v>
      </c>
      <c r="G7" s="27" t="s">
        <v>86</v>
      </c>
      <c r="H7" s="27"/>
      <c r="I7" s="27"/>
      <c r="J7" s="119" t="s">
        <v>86</v>
      </c>
      <c r="K7" s="308" t="s">
        <v>86</v>
      </c>
      <c r="L7" s="27"/>
      <c r="M7" s="27" t="s">
        <v>86</v>
      </c>
      <c r="N7" s="27"/>
      <c r="O7" s="27"/>
      <c r="P7" s="27" t="s">
        <v>86</v>
      </c>
      <c r="Q7" s="119"/>
      <c r="R7" s="119"/>
      <c r="S7" s="27" t="s">
        <v>86</v>
      </c>
      <c r="T7" s="27"/>
      <c r="U7" s="27" t="s">
        <v>12</v>
      </c>
      <c r="V7" s="27" t="s">
        <v>86</v>
      </c>
      <c r="W7" s="27"/>
      <c r="X7" s="308" t="s">
        <v>86</v>
      </c>
      <c r="Y7" s="119" t="s">
        <v>86</v>
      </c>
      <c r="Z7" s="27"/>
      <c r="AA7" s="27"/>
      <c r="AB7" s="264" t="s">
        <v>163</v>
      </c>
      <c r="AC7" s="27"/>
      <c r="AD7" s="27"/>
      <c r="AE7" s="308" t="s">
        <v>163</v>
      </c>
      <c r="AF7" s="119"/>
      <c r="AG7" s="27"/>
      <c r="AH7" s="27"/>
      <c r="AI7" s="27"/>
      <c r="AJ7" s="27"/>
      <c r="AK7" s="71">
        <v>120</v>
      </c>
      <c r="AL7" s="89">
        <f t="shared" si="0"/>
        <v>120</v>
      </c>
      <c r="AM7" s="88">
        <f>SUM(AL7-120)</f>
        <v>0</v>
      </c>
    </row>
    <row r="8" spans="1:39" ht="15" customHeight="1">
      <c r="A8" s="105">
        <v>135917</v>
      </c>
      <c r="B8" s="296" t="s">
        <v>133</v>
      </c>
      <c r="C8" s="109"/>
      <c r="D8" s="107"/>
      <c r="E8" s="184" t="s">
        <v>13</v>
      </c>
      <c r="F8" s="27" t="s">
        <v>86</v>
      </c>
      <c r="G8" s="27"/>
      <c r="H8" s="27"/>
      <c r="I8" s="27" t="s">
        <v>86</v>
      </c>
      <c r="J8" s="119"/>
      <c r="K8" s="221"/>
      <c r="L8" s="27" t="s">
        <v>86</v>
      </c>
      <c r="M8" s="27"/>
      <c r="N8" s="27"/>
      <c r="O8" s="27" t="s">
        <v>86</v>
      </c>
      <c r="P8" s="27"/>
      <c r="Q8" s="119"/>
      <c r="R8" s="119" t="s">
        <v>86</v>
      </c>
      <c r="S8" s="27"/>
      <c r="T8" s="27"/>
      <c r="U8" s="27" t="s">
        <v>86</v>
      </c>
      <c r="V8" s="27"/>
      <c r="W8" s="27"/>
      <c r="X8" s="308" t="s">
        <v>163</v>
      </c>
      <c r="Y8" s="119"/>
      <c r="Z8" s="27"/>
      <c r="AA8" s="27" t="s">
        <v>86</v>
      </c>
      <c r="AB8" s="264" t="s">
        <v>86</v>
      </c>
      <c r="AC8" s="27"/>
      <c r="AD8" s="27" t="s">
        <v>86</v>
      </c>
      <c r="AE8" s="119"/>
      <c r="AF8" s="119"/>
      <c r="AG8" s="27" t="s">
        <v>86</v>
      </c>
      <c r="AH8" s="27"/>
      <c r="AI8" s="27"/>
      <c r="AJ8" s="27"/>
      <c r="AK8" s="71">
        <v>120</v>
      </c>
      <c r="AL8" s="89">
        <f t="shared" si="0"/>
        <v>120</v>
      </c>
      <c r="AM8" s="88">
        <f>SUM(AL8-120)</f>
        <v>0</v>
      </c>
    </row>
    <row r="9" spans="1:39" ht="15" customHeight="1">
      <c r="A9" s="105">
        <v>423394</v>
      </c>
      <c r="B9" s="296" t="s">
        <v>134</v>
      </c>
      <c r="C9" s="106"/>
      <c r="D9" s="107"/>
      <c r="E9" s="184" t="s">
        <v>13</v>
      </c>
      <c r="F9" s="27"/>
      <c r="G9" s="273" t="s">
        <v>12</v>
      </c>
      <c r="H9" s="27" t="s">
        <v>86</v>
      </c>
      <c r="I9" s="330" t="s">
        <v>12</v>
      </c>
      <c r="J9" s="261" t="s">
        <v>41</v>
      </c>
      <c r="K9" s="308" t="s">
        <v>163</v>
      </c>
      <c r="L9" s="307" t="s">
        <v>12</v>
      </c>
      <c r="M9" s="27"/>
      <c r="N9" s="27" t="s">
        <v>86</v>
      </c>
      <c r="O9" s="273" t="s">
        <v>12</v>
      </c>
      <c r="P9" s="27"/>
      <c r="Q9" s="119" t="s">
        <v>86</v>
      </c>
      <c r="R9" s="119"/>
      <c r="S9" s="27"/>
      <c r="T9" s="27" t="s">
        <v>86</v>
      </c>
      <c r="U9" s="27"/>
      <c r="V9" s="273" t="s">
        <v>12</v>
      </c>
      <c r="W9" s="27" t="s">
        <v>86</v>
      </c>
      <c r="X9" s="119"/>
      <c r="Y9" s="119"/>
      <c r="Z9" s="27" t="s">
        <v>86</v>
      </c>
      <c r="AA9" s="273" t="s">
        <v>12</v>
      </c>
      <c r="AB9" s="27"/>
      <c r="AC9" s="27" t="s">
        <v>86</v>
      </c>
      <c r="AD9" s="273" t="s">
        <v>12</v>
      </c>
      <c r="AE9" s="308" t="s">
        <v>86</v>
      </c>
      <c r="AF9" s="119" t="s">
        <v>86</v>
      </c>
      <c r="AG9" s="273"/>
      <c r="AH9" s="27"/>
      <c r="AI9" s="27"/>
      <c r="AJ9" s="27"/>
      <c r="AK9" s="71">
        <v>120</v>
      </c>
      <c r="AL9" s="89">
        <f t="shared" si="0"/>
        <v>156</v>
      </c>
      <c r="AM9" s="88">
        <f>SUM(AL9-120)</f>
        <v>36</v>
      </c>
    </row>
    <row r="10" spans="1:39" ht="15" customHeight="1">
      <c r="A10" s="181">
        <v>150541</v>
      </c>
      <c r="B10" s="290" t="s">
        <v>183</v>
      </c>
      <c r="C10" s="182"/>
      <c r="D10" s="183"/>
      <c r="E10" s="184"/>
      <c r="F10" s="27"/>
      <c r="G10" s="27"/>
      <c r="H10" s="27"/>
      <c r="I10" s="273" t="s">
        <v>12</v>
      </c>
      <c r="J10" s="119"/>
      <c r="K10" s="119"/>
      <c r="L10" s="27"/>
      <c r="M10" s="27"/>
      <c r="N10" s="27"/>
      <c r="O10" s="27"/>
      <c r="P10" s="27"/>
      <c r="Q10" s="275" t="s">
        <v>39</v>
      </c>
      <c r="R10" s="119"/>
      <c r="S10" s="27"/>
      <c r="T10" s="273" t="s">
        <v>39</v>
      </c>
      <c r="U10" s="27"/>
      <c r="V10" s="27"/>
      <c r="W10" s="27"/>
      <c r="X10" s="119"/>
      <c r="Y10" s="119"/>
      <c r="Z10" s="273" t="s">
        <v>39</v>
      </c>
      <c r="AA10" s="27"/>
      <c r="AB10" s="27"/>
      <c r="AC10" s="27"/>
      <c r="AD10" s="27"/>
      <c r="AE10" s="119"/>
      <c r="AF10" s="119"/>
      <c r="AG10" s="27"/>
      <c r="AH10" s="27"/>
      <c r="AI10" s="27"/>
      <c r="AJ10" s="27"/>
      <c r="AK10" s="71">
        <v>120</v>
      </c>
      <c r="AL10" s="89">
        <f t="shared" si="0"/>
        <v>42</v>
      </c>
      <c r="AM10" s="88">
        <f>SUM(AL10-120)</f>
        <v>-78</v>
      </c>
    </row>
    <row r="11" spans="1:39" ht="15" customHeight="1">
      <c r="A11" s="181">
        <v>153400</v>
      </c>
      <c r="B11" s="201" t="s">
        <v>184</v>
      </c>
      <c r="C11" s="182"/>
      <c r="D11" s="183"/>
      <c r="E11" s="184"/>
      <c r="F11" s="27"/>
      <c r="G11" s="27"/>
      <c r="H11" s="273" t="s">
        <v>12</v>
      </c>
      <c r="I11" s="27"/>
      <c r="J11" s="119"/>
      <c r="K11" s="119"/>
      <c r="L11" s="27"/>
      <c r="M11" s="27"/>
      <c r="N11" s="273" t="s">
        <v>12</v>
      </c>
      <c r="O11" s="27"/>
      <c r="P11" s="27"/>
      <c r="Q11" s="275" t="s">
        <v>86</v>
      </c>
      <c r="R11" s="119"/>
      <c r="S11" s="27"/>
      <c r="T11" s="273" t="s">
        <v>12</v>
      </c>
      <c r="U11" s="27"/>
      <c r="V11" s="27"/>
      <c r="W11" s="27"/>
      <c r="X11" s="119"/>
      <c r="Y11" s="119"/>
      <c r="Z11" s="273" t="s">
        <v>12</v>
      </c>
      <c r="AA11" s="27"/>
      <c r="AB11" s="27"/>
      <c r="AC11" s="273" t="s">
        <v>12</v>
      </c>
      <c r="AD11" s="27"/>
      <c r="AE11" s="119"/>
      <c r="AF11" s="119"/>
      <c r="AG11" s="27"/>
      <c r="AH11" s="27"/>
      <c r="AI11" s="27"/>
      <c r="AJ11" s="27"/>
      <c r="AK11" s="71">
        <v>120</v>
      </c>
      <c r="AL11" s="89">
        <f t="shared" si="0"/>
        <v>42</v>
      </c>
      <c r="AM11" s="88">
        <f>SUM(AL11-120)</f>
        <v>-78</v>
      </c>
    </row>
    <row r="12" spans="1:39" ht="15" customHeight="1">
      <c r="A12" s="181">
        <v>131903</v>
      </c>
      <c r="B12" s="201" t="s">
        <v>185</v>
      </c>
      <c r="C12" s="182"/>
      <c r="D12" s="183"/>
      <c r="E12" s="184"/>
      <c r="F12" s="27"/>
      <c r="G12" s="27"/>
      <c r="H12" s="273"/>
      <c r="I12" s="27"/>
      <c r="J12" s="119"/>
      <c r="K12" s="275" t="s">
        <v>86</v>
      </c>
      <c r="L12" s="27"/>
      <c r="M12" s="27"/>
      <c r="N12" s="273"/>
      <c r="O12" s="27"/>
      <c r="P12" s="27"/>
      <c r="Q12" s="275"/>
      <c r="R12" s="275" t="s">
        <v>86</v>
      </c>
      <c r="S12" s="27"/>
      <c r="T12" s="273"/>
      <c r="U12" s="27"/>
      <c r="V12" s="27"/>
      <c r="W12" s="27"/>
      <c r="X12" s="275" t="s">
        <v>86</v>
      </c>
      <c r="Y12" s="119"/>
      <c r="Z12" s="273"/>
      <c r="AA12" s="27"/>
      <c r="AB12" s="27"/>
      <c r="AC12" s="273"/>
      <c r="AD12" s="27"/>
      <c r="AE12" s="275" t="s">
        <v>86</v>
      </c>
      <c r="AF12" s="119"/>
      <c r="AG12" s="27"/>
      <c r="AH12" s="27"/>
      <c r="AI12" s="27"/>
      <c r="AJ12" s="27"/>
      <c r="AK12" s="71"/>
      <c r="AL12" s="89"/>
      <c r="AM12" s="88"/>
    </row>
    <row r="13" spans="1:39" ht="15" customHeight="1">
      <c r="A13" s="181">
        <v>424293</v>
      </c>
      <c r="B13" s="201" t="s">
        <v>195</v>
      </c>
      <c r="C13" s="182"/>
      <c r="D13" s="183"/>
      <c r="E13" s="184"/>
      <c r="F13" s="27"/>
      <c r="G13" s="27"/>
      <c r="H13" s="273"/>
      <c r="I13" s="27"/>
      <c r="J13" s="275" t="s">
        <v>12</v>
      </c>
      <c r="K13" s="119"/>
      <c r="L13" s="27"/>
      <c r="M13" s="273" t="s">
        <v>12</v>
      </c>
      <c r="N13" s="273"/>
      <c r="O13" s="27"/>
      <c r="P13" s="27"/>
      <c r="Q13" s="275"/>
      <c r="R13" s="119"/>
      <c r="S13" s="27"/>
      <c r="T13" s="273"/>
      <c r="U13" s="27"/>
      <c r="V13" s="27"/>
      <c r="W13" s="27"/>
      <c r="X13" s="119"/>
      <c r="Y13" s="275" t="s">
        <v>86</v>
      </c>
      <c r="Z13" s="273"/>
      <c r="AA13" s="27"/>
      <c r="AB13" s="27"/>
      <c r="AC13" s="273"/>
      <c r="AD13" s="27"/>
      <c r="AE13" s="119"/>
      <c r="AF13" s="275" t="s">
        <v>86</v>
      </c>
      <c r="AG13" s="27"/>
      <c r="AH13" s="27"/>
      <c r="AI13" s="27"/>
      <c r="AJ13" s="27"/>
      <c r="AK13" s="71"/>
      <c r="AL13" s="89"/>
      <c r="AM13" s="88"/>
    </row>
    <row r="14" spans="1:39" ht="15" customHeight="1">
      <c r="A14" s="181"/>
      <c r="B14" s="201"/>
      <c r="C14" s="182"/>
      <c r="D14" s="183"/>
      <c r="E14" s="184"/>
      <c r="F14" s="27"/>
      <c r="G14" s="27"/>
      <c r="H14" s="273"/>
      <c r="I14" s="27"/>
      <c r="J14" s="119"/>
      <c r="K14" s="119"/>
      <c r="L14" s="27"/>
      <c r="M14" s="27"/>
      <c r="N14" s="273"/>
      <c r="O14" s="27"/>
      <c r="P14" s="27"/>
      <c r="Q14" s="275"/>
      <c r="R14" s="119"/>
      <c r="S14" s="27"/>
      <c r="T14" s="273"/>
      <c r="U14" s="27"/>
      <c r="V14" s="27"/>
      <c r="W14" s="27"/>
      <c r="X14" s="119"/>
      <c r="Y14" s="119"/>
      <c r="Z14" s="273"/>
      <c r="AA14" s="27"/>
      <c r="AB14" s="27"/>
      <c r="AC14" s="273"/>
      <c r="AD14" s="27"/>
      <c r="AE14" s="119"/>
      <c r="AF14" s="119"/>
      <c r="AG14" s="27"/>
      <c r="AH14" s="27"/>
      <c r="AI14" s="27"/>
      <c r="AJ14" s="27"/>
      <c r="AK14" s="71"/>
      <c r="AL14" s="89"/>
      <c r="AM14" s="88"/>
    </row>
    <row r="15" spans="1:39" ht="15" customHeight="1">
      <c r="A15" s="105">
        <v>425745</v>
      </c>
      <c r="B15" s="135" t="s">
        <v>108</v>
      </c>
      <c r="C15" s="109"/>
      <c r="D15" s="106"/>
      <c r="E15" s="108" t="s">
        <v>13</v>
      </c>
      <c r="F15" s="27" t="s">
        <v>132</v>
      </c>
      <c r="G15" s="27" t="s">
        <v>132</v>
      </c>
      <c r="H15" s="27" t="s">
        <v>132</v>
      </c>
      <c r="I15" s="27" t="s">
        <v>132</v>
      </c>
      <c r="J15" s="119" t="s">
        <v>132</v>
      </c>
      <c r="K15" s="119" t="s">
        <v>132</v>
      </c>
      <c r="L15" s="27" t="s">
        <v>132</v>
      </c>
      <c r="M15" s="27" t="s">
        <v>132</v>
      </c>
      <c r="N15" s="27" t="s">
        <v>132</v>
      </c>
      <c r="O15" s="27" t="s">
        <v>132</v>
      </c>
      <c r="P15" s="27" t="s">
        <v>132</v>
      </c>
      <c r="Q15" s="119" t="s">
        <v>132</v>
      </c>
      <c r="R15" s="119" t="s">
        <v>132</v>
      </c>
      <c r="S15" s="27" t="s">
        <v>132</v>
      </c>
      <c r="T15" s="27" t="s">
        <v>132</v>
      </c>
      <c r="U15" s="27" t="s">
        <v>132</v>
      </c>
      <c r="V15" s="27" t="s">
        <v>132</v>
      </c>
      <c r="W15" s="27" t="s">
        <v>132</v>
      </c>
      <c r="X15" s="119" t="s">
        <v>132</v>
      </c>
      <c r="Y15" s="119" t="s">
        <v>132</v>
      </c>
      <c r="Z15" s="27" t="s">
        <v>132</v>
      </c>
      <c r="AA15" s="27" t="s">
        <v>132</v>
      </c>
      <c r="AB15" s="27" t="s">
        <v>132</v>
      </c>
      <c r="AC15" s="27" t="s">
        <v>132</v>
      </c>
      <c r="AD15" s="27" t="s">
        <v>132</v>
      </c>
      <c r="AE15" s="119" t="s">
        <v>132</v>
      </c>
      <c r="AF15" s="119" t="s">
        <v>132</v>
      </c>
      <c r="AG15" s="27" t="s">
        <v>132</v>
      </c>
      <c r="AH15" s="27"/>
      <c r="AI15" s="27"/>
      <c r="AJ15" s="27"/>
      <c r="AK15" s="71">
        <v>120</v>
      </c>
      <c r="AL15" s="89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0</v>
      </c>
      <c r="AM15" s="88">
        <f>SUM(AL15-120)</f>
        <v>-120</v>
      </c>
    </row>
    <row r="16" spans="1:39" ht="15" customHeight="1">
      <c r="A16" s="69" t="s">
        <v>0</v>
      </c>
      <c r="B16" s="208" t="s">
        <v>1</v>
      </c>
      <c r="C16" s="208"/>
      <c r="D16" s="208" t="s">
        <v>2</v>
      </c>
      <c r="E16" s="356" t="s">
        <v>3</v>
      </c>
      <c r="F16" s="40">
        <v>1</v>
      </c>
      <c r="G16" s="40">
        <v>2</v>
      </c>
      <c r="H16" s="40">
        <v>3</v>
      </c>
      <c r="I16" s="40">
        <v>4</v>
      </c>
      <c r="J16" s="40">
        <v>5</v>
      </c>
      <c r="K16" s="40">
        <v>6</v>
      </c>
      <c r="L16" s="40">
        <v>7</v>
      </c>
      <c r="M16" s="40">
        <v>8</v>
      </c>
      <c r="N16" s="40">
        <v>9</v>
      </c>
      <c r="O16" s="40">
        <v>10</v>
      </c>
      <c r="P16" s="40">
        <v>11</v>
      </c>
      <c r="Q16" s="40">
        <v>12</v>
      </c>
      <c r="R16" s="40">
        <v>13</v>
      </c>
      <c r="S16" s="40">
        <v>14</v>
      </c>
      <c r="T16" s="40">
        <v>15</v>
      </c>
      <c r="U16" s="40">
        <v>16</v>
      </c>
      <c r="V16" s="40">
        <v>17</v>
      </c>
      <c r="W16" s="40">
        <v>18</v>
      </c>
      <c r="X16" s="40">
        <v>19</v>
      </c>
      <c r="Y16" s="40">
        <v>20</v>
      </c>
      <c r="Z16" s="40">
        <v>21</v>
      </c>
      <c r="AA16" s="40">
        <v>22</v>
      </c>
      <c r="AB16" s="40">
        <v>23</v>
      </c>
      <c r="AC16" s="40">
        <v>24</v>
      </c>
      <c r="AD16" s="40">
        <v>25</v>
      </c>
      <c r="AE16" s="40">
        <v>26</v>
      </c>
      <c r="AF16" s="40">
        <v>27</v>
      </c>
      <c r="AG16" s="40">
        <v>28</v>
      </c>
      <c r="AH16" s="40"/>
      <c r="AI16" s="40"/>
      <c r="AJ16" s="40"/>
      <c r="AK16" s="349" t="s">
        <v>4</v>
      </c>
      <c r="AL16" s="351" t="s">
        <v>5</v>
      </c>
      <c r="AM16" s="353" t="s">
        <v>6</v>
      </c>
    </row>
    <row r="17" spans="1:39" ht="15" customHeight="1">
      <c r="A17" s="69"/>
      <c r="B17" s="208" t="s">
        <v>7</v>
      </c>
      <c r="C17" s="208"/>
      <c r="D17" s="208"/>
      <c r="E17" s="356"/>
      <c r="F17" s="13" t="s">
        <v>12</v>
      </c>
      <c r="G17" s="13" t="s">
        <v>9</v>
      </c>
      <c r="H17" s="13" t="s">
        <v>9</v>
      </c>
      <c r="I17" s="13" t="s">
        <v>10</v>
      </c>
      <c r="J17" s="13" t="s">
        <v>10</v>
      </c>
      <c r="K17" s="13" t="s">
        <v>11</v>
      </c>
      <c r="L17" s="13" t="s">
        <v>10</v>
      </c>
      <c r="M17" s="13" t="s">
        <v>12</v>
      </c>
      <c r="N17" s="13" t="s">
        <v>9</v>
      </c>
      <c r="O17" s="13" t="s">
        <v>9</v>
      </c>
      <c r="P17" s="13" t="s">
        <v>10</v>
      </c>
      <c r="Q17" s="13" t="s">
        <v>10</v>
      </c>
      <c r="R17" s="13" t="s">
        <v>11</v>
      </c>
      <c r="S17" s="13" t="s">
        <v>10</v>
      </c>
      <c r="T17" s="13" t="s">
        <v>12</v>
      </c>
      <c r="U17" s="13" t="s">
        <v>9</v>
      </c>
      <c r="V17" s="13" t="s">
        <v>9</v>
      </c>
      <c r="W17" s="13" t="s">
        <v>10</v>
      </c>
      <c r="X17" s="13" t="s">
        <v>10</v>
      </c>
      <c r="Y17" s="13" t="s">
        <v>11</v>
      </c>
      <c r="Z17" s="13" t="s">
        <v>10</v>
      </c>
      <c r="AA17" s="13" t="s">
        <v>12</v>
      </c>
      <c r="AB17" s="13" t="s">
        <v>9</v>
      </c>
      <c r="AC17" s="13" t="s">
        <v>9</v>
      </c>
      <c r="AD17" s="13" t="s">
        <v>10</v>
      </c>
      <c r="AE17" s="13" t="s">
        <v>10</v>
      </c>
      <c r="AF17" s="13" t="s">
        <v>11</v>
      </c>
      <c r="AG17" s="13" t="s">
        <v>10</v>
      </c>
      <c r="AH17" s="13"/>
      <c r="AI17" s="13"/>
      <c r="AJ17" s="13"/>
      <c r="AK17" s="350"/>
      <c r="AL17" s="352"/>
      <c r="AM17" s="354"/>
    </row>
    <row r="18" spans="1:39" ht="15" customHeight="1">
      <c r="A18" s="212" t="s">
        <v>135</v>
      </c>
      <c r="B18" s="141" t="s">
        <v>69</v>
      </c>
      <c r="C18" s="109"/>
      <c r="D18" s="107" t="s">
        <v>55</v>
      </c>
      <c r="E18" s="108" t="s">
        <v>14</v>
      </c>
      <c r="F18" s="27"/>
      <c r="G18" s="27" t="s">
        <v>39</v>
      </c>
      <c r="H18" s="27"/>
      <c r="I18" s="27"/>
      <c r="J18" s="119" t="s">
        <v>39</v>
      </c>
      <c r="K18" s="119"/>
      <c r="L18" s="27"/>
      <c r="M18" s="27" t="s">
        <v>39</v>
      </c>
      <c r="N18" s="27"/>
      <c r="O18" s="27"/>
      <c r="P18" s="27" t="s">
        <v>39</v>
      </c>
      <c r="Q18" s="119"/>
      <c r="R18" s="119"/>
      <c r="S18" s="27" t="s">
        <v>39</v>
      </c>
      <c r="T18" s="27"/>
      <c r="U18" s="27"/>
      <c r="V18" s="27" t="s">
        <v>39</v>
      </c>
      <c r="W18" s="27"/>
      <c r="X18" s="119"/>
      <c r="Y18" s="119" t="s">
        <v>39</v>
      </c>
      <c r="Z18" s="27"/>
      <c r="AA18" s="264" t="s">
        <v>132</v>
      </c>
      <c r="AB18" s="304" t="s">
        <v>132</v>
      </c>
      <c r="AC18" s="27"/>
      <c r="AD18" s="27"/>
      <c r="AE18" s="306" t="s">
        <v>132</v>
      </c>
      <c r="AF18" s="119"/>
      <c r="AG18" s="27" t="s">
        <v>155</v>
      </c>
      <c r="AH18" s="27"/>
      <c r="AI18" s="27"/>
      <c r="AJ18" s="27"/>
      <c r="AK18" s="71">
        <v>120</v>
      </c>
      <c r="AL18" s="89">
        <f>COUNTIF(D18:AK18,"T")*6+COUNTIF(D18:AK18,"P")*12+COUNTIF(D18:AK18,"M")*6+COUNTIF(D18:AK18,"I")*6+COUNTIF(D18:AK18,"N")*12+COUNTIF(D18:AK18,"TI")*11+COUNTIF(D18:AK18,"MT")*12+COUNTIF(D18:AK18,"MN")*18+COUNTIF(D18:AK18,"PI")*17+COUNTIF(D18:AK18,"TN")*18+COUNTIF(D18:AK18,"NB")*6+COUNTIF(D18:AK18,"AF")*6</f>
        <v>84</v>
      </c>
      <c r="AM18" s="88">
        <f>SUM(AL18-120)</f>
        <v>-36</v>
      </c>
    </row>
    <row r="19" spans="1:39" ht="15" customHeight="1">
      <c r="A19" s="105">
        <v>425710</v>
      </c>
      <c r="B19" s="135" t="s">
        <v>106</v>
      </c>
      <c r="C19" s="106"/>
      <c r="D19" s="107" t="s">
        <v>63</v>
      </c>
      <c r="E19" s="108" t="s">
        <v>14</v>
      </c>
      <c r="F19" s="27" t="s">
        <v>39</v>
      </c>
      <c r="G19" s="273" t="s">
        <v>39</v>
      </c>
      <c r="H19" s="27"/>
      <c r="I19" s="27" t="s">
        <v>39</v>
      </c>
      <c r="J19" s="291"/>
      <c r="K19" s="119"/>
      <c r="L19" s="27" t="s">
        <v>39</v>
      </c>
      <c r="M19" s="273" t="s">
        <v>39</v>
      </c>
      <c r="N19" s="27"/>
      <c r="O19" s="27" t="s">
        <v>39</v>
      </c>
      <c r="P19" s="27"/>
      <c r="Q19" s="119"/>
      <c r="R19" s="119" t="s">
        <v>39</v>
      </c>
      <c r="S19" s="273" t="s">
        <v>39</v>
      </c>
      <c r="T19" s="27"/>
      <c r="U19" s="27" t="s">
        <v>39</v>
      </c>
      <c r="V19" s="273" t="s">
        <v>131</v>
      </c>
      <c r="W19" s="27"/>
      <c r="X19" s="119" t="s">
        <v>39</v>
      </c>
      <c r="Y19" s="119"/>
      <c r="Z19" s="27"/>
      <c r="AA19" s="27" t="s">
        <v>39</v>
      </c>
      <c r="AB19" s="273" t="s">
        <v>39</v>
      </c>
      <c r="AC19" s="27"/>
      <c r="AD19" s="27" t="s">
        <v>39</v>
      </c>
      <c r="AE19" s="119"/>
      <c r="AF19" s="119"/>
      <c r="AG19" s="27" t="s">
        <v>39</v>
      </c>
      <c r="AH19" s="27"/>
      <c r="AI19" s="27"/>
      <c r="AJ19" s="27"/>
      <c r="AK19" s="71">
        <v>120</v>
      </c>
      <c r="AL19" s="89">
        <f>COUNTIF(D19:AK19,"T")*6+COUNTIF(D19:AK19,"P")*12+COUNTIF(D19:AK19,"M")*6+COUNTIF(D19:AK19,"I")*6+COUNTIF(D19:AK19,"N")*12+COUNTIF(D19:AK19,"TI")*11+COUNTIF(D19:AK19,"MT")*12+COUNTIF(D19:AK19,"MN")*18+COUNTIF(D19:AK19,"PI")*17+COUNTIF(D19:AK19,"TN")*18+COUNTIF(D19:AK19,"NB")*6+COUNTIF(D19:AK19,"AF")*6</f>
        <v>174</v>
      </c>
      <c r="AM19" s="88">
        <f>SUM(AL19-120)</f>
        <v>54</v>
      </c>
    </row>
    <row r="20" spans="1:39" ht="15" customHeight="1">
      <c r="A20" s="105">
        <v>128562</v>
      </c>
      <c r="B20" s="142" t="s">
        <v>71</v>
      </c>
      <c r="C20" s="106">
        <v>157559</v>
      </c>
      <c r="D20" s="107" t="s">
        <v>30</v>
      </c>
      <c r="E20" s="108" t="s">
        <v>14</v>
      </c>
      <c r="F20" s="27"/>
      <c r="G20" s="27"/>
      <c r="H20" s="27" t="s">
        <v>39</v>
      </c>
      <c r="I20" s="27"/>
      <c r="J20" s="119"/>
      <c r="K20" s="119" t="s">
        <v>39</v>
      </c>
      <c r="L20" s="27"/>
      <c r="M20" s="27"/>
      <c r="N20" s="27" t="s">
        <v>39</v>
      </c>
      <c r="O20" s="27"/>
      <c r="P20" s="27"/>
      <c r="Q20" s="119" t="s">
        <v>39</v>
      </c>
      <c r="R20" s="119"/>
      <c r="S20" s="27"/>
      <c r="T20" s="27" t="s">
        <v>39</v>
      </c>
      <c r="U20" s="27"/>
      <c r="V20" s="27"/>
      <c r="W20" s="304" t="s">
        <v>132</v>
      </c>
      <c r="X20" s="119"/>
      <c r="Y20" s="119"/>
      <c r="Z20" s="27" t="s">
        <v>39</v>
      </c>
      <c r="AA20" s="27"/>
      <c r="AB20" s="27"/>
      <c r="AC20" s="27" t="s">
        <v>39</v>
      </c>
      <c r="AD20" s="27"/>
      <c r="AE20" s="119"/>
      <c r="AF20" s="119" t="s">
        <v>39</v>
      </c>
      <c r="AG20" s="27"/>
      <c r="AH20" s="27"/>
      <c r="AI20" s="27"/>
      <c r="AJ20" s="27"/>
      <c r="AK20" s="71">
        <v>120</v>
      </c>
      <c r="AL20" s="89">
        <f>COUNTIF(D20:AK20,"T")*6+COUNTIF(D20:AK20,"P")*12+COUNTIF(D20:AK20,"M")*6+COUNTIF(D20:AK20,"I")*6+COUNTIF(D20:AK20,"N")*12+COUNTIF(D20:AK20,"TI")*11+COUNTIF(D20:AK20,"MT")*12+COUNTIF(D20:AK20,"MN")*18+COUNTIF(D20:AK20,"PI")*17+COUNTIF(D20:AK20,"TN")*18+COUNTIF(D20:AK20,"NB")*6+COUNTIF(D20:AK20,"AF")*6</f>
        <v>96</v>
      </c>
      <c r="AM20" s="88">
        <f>SUM(AL20-120)</f>
        <v>-24</v>
      </c>
    </row>
    <row r="21" spans="1:39" ht="15" customHeight="1">
      <c r="A21" s="105"/>
      <c r="B21" s="223"/>
      <c r="C21" s="106"/>
      <c r="D21" s="107"/>
      <c r="E21" s="108"/>
      <c r="F21" s="27"/>
      <c r="G21" s="27"/>
      <c r="H21" s="27"/>
      <c r="I21" s="27"/>
      <c r="J21" s="119"/>
      <c r="K21" s="119"/>
      <c r="L21" s="27"/>
      <c r="M21" s="27"/>
      <c r="N21" s="27"/>
      <c r="O21" s="27"/>
      <c r="P21" s="27"/>
      <c r="Q21" s="119"/>
      <c r="R21" s="119"/>
      <c r="S21" s="27"/>
      <c r="T21" s="27"/>
      <c r="U21" s="27"/>
      <c r="V21" s="27"/>
      <c r="W21" s="273"/>
      <c r="X21" s="119"/>
      <c r="Y21" s="119"/>
      <c r="Z21" s="27"/>
      <c r="AA21" s="27"/>
      <c r="AB21" s="27"/>
      <c r="AC21" s="27"/>
      <c r="AD21" s="27"/>
      <c r="AE21" s="119"/>
      <c r="AF21" s="119"/>
      <c r="AG21" s="27"/>
      <c r="AH21" s="27"/>
      <c r="AI21" s="27"/>
      <c r="AJ21" s="27"/>
      <c r="AK21" s="71">
        <v>120</v>
      </c>
      <c r="AL21" s="89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0</v>
      </c>
      <c r="AM21" s="88">
        <f>SUM(AL21-120)</f>
        <v>-120</v>
      </c>
    </row>
    <row r="22" spans="1:39" ht="15" customHeight="1">
      <c r="A22" s="181"/>
      <c r="B22" s="161" t="s">
        <v>168</v>
      </c>
      <c r="C22" s="182">
        <v>114437</v>
      </c>
      <c r="D22" s="183"/>
      <c r="E22" s="184"/>
      <c r="F22" s="273" t="s">
        <v>39</v>
      </c>
      <c r="G22" s="27"/>
      <c r="H22" s="273" t="s">
        <v>39</v>
      </c>
      <c r="I22" s="27"/>
      <c r="J22" s="119"/>
      <c r="K22" s="119"/>
      <c r="L22" s="273" t="s">
        <v>39</v>
      </c>
      <c r="M22" s="27"/>
      <c r="N22" s="273"/>
      <c r="O22" s="273" t="s">
        <v>39</v>
      </c>
      <c r="P22" s="307" t="s">
        <v>12</v>
      </c>
      <c r="Q22" s="119"/>
      <c r="R22" s="119"/>
      <c r="S22" s="27"/>
      <c r="T22" s="27"/>
      <c r="U22" s="273" t="s">
        <v>39</v>
      </c>
      <c r="V22" s="27"/>
      <c r="W22" s="273" t="s">
        <v>39</v>
      </c>
      <c r="X22" s="119"/>
      <c r="Y22" s="119"/>
      <c r="Z22" s="27"/>
      <c r="AA22" s="273" t="s">
        <v>39</v>
      </c>
      <c r="AB22" s="307" t="s">
        <v>12</v>
      </c>
      <c r="AC22" s="273" t="s">
        <v>39</v>
      </c>
      <c r="AD22" s="27"/>
      <c r="AE22" s="291" t="s">
        <v>39</v>
      </c>
      <c r="AF22" s="119"/>
      <c r="AG22" s="27"/>
      <c r="AH22" s="27"/>
      <c r="AI22" s="211"/>
      <c r="AJ22" s="211"/>
      <c r="AK22" s="71">
        <v>120</v>
      </c>
      <c r="AL22" s="89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120</v>
      </c>
      <c r="AM22" s="88">
        <f>SUM(AL22-0)</f>
        <v>120</v>
      </c>
    </row>
    <row r="23" spans="1:39" ht="15" customHeight="1">
      <c r="A23" s="181"/>
      <c r="B23" s="161"/>
      <c r="C23" s="182"/>
      <c r="D23" s="183"/>
      <c r="E23" s="184"/>
      <c r="F23" s="27"/>
      <c r="G23" s="27"/>
      <c r="H23" s="27"/>
      <c r="I23" s="27"/>
      <c r="J23" s="119"/>
      <c r="K23" s="119"/>
      <c r="L23" s="27"/>
      <c r="M23" s="27"/>
      <c r="N23" s="27"/>
      <c r="O23" s="27"/>
      <c r="P23" s="27"/>
      <c r="Q23" s="119"/>
      <c r="R23" s="119"/>
      <c r="S23" s="27"/>
      <c r="T23" s="27"/>
      <c r="U23" s="27"/>
      <c r="V23" s="27"/>
      <c r="W23" s="27"/>
      <c r="X23" s="119"/>
      <c r="Y23" s="119"/>
      <c r="Z23" s="27"/>
      <c r="AA23" s="27"/>
      <c r="AB23" s="27"/>
      <c r="AC23" s="27"/>
      <c r="AD23" s="27"/>
      <c r="AE23" s="119"/>
      <c r="AF23" s="119"/>
      <c r="AG23" s="27"/>
      <c r="AH23" s="27"/>
      <c r="AI23" s="27"/>
      <c r="AJ23" s="27"/>
      <c r="AK23" s="71"/>
      <c r="AL23" s="89"/>
      <c r="AM23" s="88"/>
    </row>
    <row r="24" spans="1:39" ht="15" customHeight="1">
      <c r="A24" s="69"/>
      <c r="B24" s="208"/>
      <c r="C24" s="208"/>
      <c r="D24" s="208"/>
      <c r="E24" s="208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05"/>
      <c r="AL24" s="206"/>
      <c r="AM24" s="207"/>
    </row>
    <row r="25" spans="1:39" ht="15" customHeight="1">
      <c r="A25" s="69"/>
      <c r="B25" s="287"/>
      <c r="C25" s="246"/>
      <c r="D25" s="288"/>
      <c r="E25" s="289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13"/>
      <c r="AJ25" s="13"/>
      <c r="AK25" s="286"/>
      <c r="AL25" s="206"/>
      <c r="AM25" s="207"/>
    </row>
    <row r="26" spans="1:39" ht="15" customHeight="1">
      <c r="A26" s="69"/>
      <c r="B26" s="208"/>
      <c r="C26" s="208"/>
      <c r="D26" s="208"/>
      <c r="E26" s="20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05"/>
      <c r="AL26" s="206"/>
      <c r="AM26" s="207"/>
    </row>
    <row r="27" spans="1:39" ht="12" customHeight="1" thickBot="1">
      <c r="A27" s="203"/>
      <c r="B27" s="357" t="s">
        <v>19</v>
      </c>
      <c r="C27" s="357"/>
      <c r="D27" s="357"/>
      <c r="E27" s="357"/>
      <c r="F27" s="92"/>
      <c r="G27" s="91"/>
      <c r="H27" s="91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2"/>
      <c r="U27" s="92"/>
      <c r="V27" s="92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4"/>
      <c r="AL27" s="95"/>
      <c r="AM27" s="95"/>
    </row>
    <row r="28" spans="1:39" ht="12" customHeight="1">
      <c r="A28" s="203"/>
      <c r="B28" s="359" t="s">
        <v>22</v>
      </c>
      <c r="C28" s="360"/>
      <c r="D28" s="361"/>
      <c r="E28" s="202"/>
      <c r="F28" s="8"/>
      <c r="G28" s="358"/>
      <c r="H28" s="358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8"/>
      <c r="U28" s="363"/>
      <c r="V28" s="363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9"/>
      <c r="AL28" s="6"/>
      <c r="AM28" s="6"/>
    </row>
    <row r="29" spans="1:39" s="1" customFormat="1" ht="12" customHeight="1">
      <c r="A29" s="204"/>
      <c r="B29" s="337" t="s">
        <v>23</v>
      </c>
      <c r="C29" s="338"/>
      <c r="D29" s="339"/>
      <c r="E29" s="202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8"/>
      <c r="U29" s="363"/>
      <c r="V29" s="363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9"/>
      <c r="AL29" s="6"/>
      <c r="AM29" s="6"/>
    </row>
    <row r="30" spans="1:39" s="1" customFormat="1" ht="12" customHeight="1">
      <c r="A30" s="10"/>
      <c r="B30" s="337" t="s">
        <v>24</v>
      </c>
      <c r="C30" s="338"/>
      <c r="D30" s="339"/>
      <c r="E30" s="202"/>
      <c r="F30" s="8"/>
      <c r="G30" s="358"/>
      <c r="H30" s="358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8"/>
      <c r="U30" s="370"/>
      <c r="V30" s="370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9"/>
      <c r="AL30" s="6"/>
      <c r="AM30" s="6"/>
    </row>
    <row r="31" spans="1:39" ht="12" customHeight="1">
      <c r="A31" s="2"/>
      <c r="B31" s="337" t="s">
        <v>25</v>
      </c>
      <c r="C31" s="338"/>
      <c r="D31" s="339"/>
      <c r="E31" s="73"/>
      <c r="F31" s="74"/>
      <c r="G31" s="21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4"/>
      <c r="AL31" s="4"/>
      <c r="AM31" s="4"/>
    </row>
    <row r="32" spans="1:39" ht="12" customHeight="1">
      <c r="A32" s="2"/>
      <c r="B32" s="337" t="s">
        <v>27</v>
      </c>
      <c r="C32" s="338"/>
      <c r="D32" s="339"/>
      <c r="E32" s="202"/>
      <c r="F32" s="4"/>
      <c r="G32" s="73"/>
      <c r="H32" s="75"/>
      <c r="I32" s="7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4"/>
      <c r="AL32" s="4"/>
      <c r="AM32" s="4"/>
    </row>
    <row r="33" spans="1:39" ht="12" customHeight="1">
      <c r="A33" s="2"/>
      <c r="B33" s="364" t="s">
        <v>28</v>
      </c>
      <c r="C33" s="365"/>
      <c r="D33" s="366"/>
      <c r="E33" s="2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4"/>
      <c r="AL33" s="4"/>
      <c r="AM33" s="4"/>
    </row>
    <row r="34" spans="1:39" ht="12" customHeight="1" thickBot="1">
      <c r="A34" s="2"/>
      <c r="B34" s="367" t="s">
        <v>29</v>
      </c>
      <c r="C34" s="368"/>
      <c r="D34" s="369"/>
      <c r="E34" s="2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4"/>
      <c r="AL34" s="4"/>
      <c r="AM34" s="4"/>
    </row>
    <row r="35" spans="1:39" ht="15">
      <c r="A35" s="2"/>
      <c r="B35" s="2"/>
      <c r="C35" s="2"/>
      <c r="D35" s="2"/>
      <c r="E35" s="2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4"/>
      <c r="AL35" s="4"/>
      <c r="AM35" s="4"/>
    </row>
    <row r="36" spans="1:39" ht="15">
      <c r="A36" s="2"/>
      <c r="B36" s="2"/>
      <c r="C36" s="2"/>
      <c r="D36" s="2"/>
      <c r="E36" s="2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4"/>
      <c r="AL36" s="4"/>
      <c r="AM36" s="4"/>
    </row>
    <row r="37" spans="1:39" ht="15">
      <c r="A37" s="2"/>
      <c r="B37" s="2"/>
      <c r="C37" s="2"/>
      <c r="D37" s="2"/>
      <c r="E37" s="2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4"/>
      <c r="AL37" s="4"/>
      <c r="AM37" s="4"/>
    </row>
    <row r="38" spans="1:39" ht="15">
      <c r="A38" s="2"/>
      <c r="B38" s="2"/>
      <c r="C38" s="2"/>
      <c r="D38" s="2"/>
      <c r="E38" s="2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4"/>
      <c r="AL38" s="4"/>
      <c r="AM38" s="4"/>
    </row>
    <row r="39" spans="1:39" ht="15">
      <c r="A39" s="2"/>
      <c r="B39" s="2"/>
      <c r="C39" s="2"/>
      <c r="D39" s="2"/>
      <c r="E39" s="2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4"/>
      <c r="AL39" s="4"/>
      <c r="AM39" s="4"/>
    </row>
    <row r="40" spans="1:39" ht="15">
      <c r="A40" s="2"/>
      <c r="B40" s="2"/>
      <c r="C40" s="2"/>
      <c r="D40" s="2"/>
      <c r="E40" s="2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4"/>
      <c r="AL40" s="4"/>
      <c r="AM40" s="4"/>
    </row>
    <row r="41" spans="1:39" ht="15">
      <c r="A41" s="2"/>
      <c r="B41" s="2"/>
      <c r="C41" s="2"/>
      <c r="D41" s="2"/>
      <c r="E41" s="2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4"/>
      <c r="AL41" s="4"/>
      <c r="AM41" s="4"/>
    </row>
    <row r="42" spans="1:39" ht="15">
      <c r="A42" s="2"/>
      <c r="B42" s="2"/>
      <c r="C42" s="2"/>
      <c r="D42" s="2"/>
      <c r="E42" s="2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4"/>
      <c r="AL42" s="4"/>
      <c r="AM42" s="4"/>
    </row>
    <row r="43" spans="1:39" ht="15">
      <c r="A43" s="2"/>
      <c r="B43" s="2"/>
      <c r="C43" s="2"/>
      <c r="D43" s="2"/>
      <c r="E43" s="2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4"/>
      <c r="AL43" s="4"/>
      <c r="AM43" s="4"/>
    </row>
    <row r="44" spans="1:39" ht="15">
      <c r="A44" s="2"/>
      <c r="B44" s="2"/>
      <c r="C44" s="2"/>
      <c r="D44" s="2"/>
      <c r="E44" s="2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4"/>
      <c r="AL44" s="4"/>
      <c r="AM44" s="4"/>
    </row>
    <row r="45" spans="1:39" ht="15">
      <c r="A45" s="2"/>
      <c r="B45" s="2"/>
      <c r="C45" s="2"/>
      <c r="D45" s="2"/>
      <c r="E45" s="2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4"/>
      <c r="AL45" s="4"/>
      <c r="AM45" s="4"/>
    </row>
    <row r="46" spans="1:39" ht="15">
      <c r="A46" s="2"/>
      <c r="B46" s="2"/>
      <c r="C46" s="2"/>
      <c r="D46" s="2"/>
      <c r="E46" s="2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4"/>
      <c r="AL46" s="4"/>
      <c r="AM46" s="4"/>
    </row>
    <row r="47" spans="1:39" ht="15">
      <c r="A47" s="2"/>
      <c r="B47" s="2"/>
      <c r="C47" s="2"/>
      <c r="D47" s="2"/>
      <c r="E47" s="2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4"/>
      <c r="AL47" s="4"/>
      <c r="AM47" s="4"/>
    </row>
    <row r="48" spans="1:39" ht="15">
      <c r="A48" s="2"/>
      <c r="B48" s="2"/>
      <c r="C48" s="2"/>
      <c r="D48" s="2"/>
      <c r="E48" s="2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4"/>
      <c r="AL48" s="4"/>
      <c r="AM48" s="4"/>
    </row>
    <row r="49" spans="1:39" ht="15">
      <c r="A49" s="2"/>
      <c r="B49" s="2"/>
      <c r="C49" s="2"/>
      <c r="D49" s="2"/>
      <c r="E49" s="2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4"/>
      <c r="AL49" s="4"/>
      <c r="AM49" s="4"/>
    </row>
    <row r="50" spans="1:39" ht="15">
      <c r="A50" s="2"/>
      <c r="B50" s="2"/>
      <c r="C50" s="2"/>
      <c r="D50" s="2"/>
      <c r="E50" s="2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4"/>
      <c r="AL50" s="4"/>
      <c r="AM50" s="4"/>
    </row>
    <row r="51" spans="1:39" ht="15">
      <c r="A51" s="2"/>
      <c r="B51" s="2"/>
      <c r="C51" s="2"/>
      <c r="D51" s="2"/>
      <c r="E51" s="2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4"/>
      <c r="AL51" s="4"/>
      <c r="AM51" s="4"/>
    </row>
    <row r="52" spans="1:39" ht="15">
      <c r="A52" s="2"/>
      <c r="B52" s="2"/>
      <c r="C52" s="2"/>
      <c r="D52" s="2"/>
      <c r="E52" s="2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4"/>
      <c r="AL52" s="4"/>
      <c r="AM52" s="4"/>
    </row>
    <row r="53" spans="1:39" ht="15">
      <c r="A53" s="2"/>
      <c r="B53" s="2"/>
      <c r="C53" s="2"/>
      <c r="D53" s="2"/>
      <c r="E53" s="2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4"/>
      <c r="AL53" s="4"/>
      <c r="AM53" s="4"/>
    </row>
    <row r="54" spans="1:39" ht="15">
      <c r="A54" s="2"/>
      <c r="B54" s="2"/>
      <c r="C54" s="2"/>
      <c r="D54" s="2"/>
      <c r="E54" s="2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4"/>
      <c r="AL54" s="4"/>
      <c r="AM54" s="4"/>
    </row>
    <row r="55" spans="1:39" ht="15">
      <c r="A55" s="2"/>
      <c r="B55" s="2"/>
      <c r="C55" s="2"/>
      <c r="D55" s="2"/>
      <c r="E55" s="2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4"/>
      <c r="AL55" s="4"/>
      <c r="AM55" s="4"/>
    </row>
    <row r="56" spans="1:39" ht="15">
      <c r="A56" s="2"/>
      <c r="B56" s="2"/>
      <c r="C56" s="2"/>
      <c r="D56" s="2"/>
      <c r="E56" s="2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4"/>
      <c r="AL56" s="4"/>
      <c r="AM56" s="4"/>
    </row>
    <row r="57" spans="1:39" ht="15">
      <c r="A57" s="2"/>
      <c r="B57" s="2"/>
      <c r="C57" s="2"/>
      <c r="D57" s="2"/>
      <c r="E57" s="2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4"/>
      <c r="AL57" s="4"/>
      <c r="AM57" s="4"/>
    </row>
    <row r="58" spans="1:39" ht="15">
      <c r="A58" s="2"/>
      <c r="B58" s="2"/>
      <c r="C58" s="2"/>
      <c r="D58" s="2"/>
      <c r="E58" s="2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4"/>
      <c r="AL58" s="4"/>
      <c r="AM58" s="4"/>
    </row>
    <row r="59" spans="1:39" ht="15">
      <c r="A59" s="2"/>
      <c r="B59" s="2"/>
      <c r="C59" s="2"/>
      <c r="D59" s="2"/>
      <c r="E59" s="2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4"/>
      <c r="AL59" s="4"/>
      <c r="AM59" s="4"/>
    </row>
    <row r="60" spans="1:39" ht="15">
      <c r="A60" s="2"/>
      <c r="B60" s="2"/>
      <c r="C60" s="2"/>
      <c r="D60" s="2"/>
      <c r="E60" s="2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4"/>
      <c r="AL60" s="4"/>
      <c r="AM60" s="4"/>
    </row>
    <row r="61" spans="1:39" ht="15">
      <c r="A61" s="2"/>
      <c r="B61" s="2"/>
      <c r="C61" s="2"/>
      <c r="D61" s="2"/>
      <c r="E61" s="2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4"/>
      <c r="AL61" s="4"/>
      <c r="AM61" s="4"/>
    </row>
    <row r="62" spans="1:39" ht="15">
      <c r="A62" s="2"/>
      <c r="B62" s="2"/>
      <c r="C62" s="2"/>
      <c r="D62" s="2"/>
      <c r="E62" s="2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4"/>
      <c r="AL62" s="4"/>
      <c r="AM62" s="4"/>
    </row>
    <row r="63" spans="1:39" ht="15">
      <c r="A63" s="2"/>
      <c r="B63" s="2"/>
      <c r="C63" s="2"/>
      <c r="D63" s="2"/>
      <c r="E63" s="2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4"/>
      <c r="AL63" s="4"/>
      <c r="AM63" s="4"/>
    </row>
    <row r="64" spans="1:39" ht="15">
      <c r="A64" s="2"/>
      <c r="B64" s="2"/>
      <c r="C64" s="2"/>
      <c r="D64" s="2"/>
      <c r="E64" s="2"/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4"/>
      <c r="AL64" s="4"/>
      <c r="AM64" s="4"/>
    </row>
    <row r="65" spans="1:39" ht="15">
      <c r="A65" s="2"/>
      <c r="B65" s="2"/>
      <c r="C65" s="2"/>
      <c r="D65" s="2"/>
      <c r="E65" s="2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4"/>
      <c r="AL65" s="4"/>
      <c r="AM65" s="4"/>
    </row>
    <row r="66" spans="1:39" ht="15">
      <c r="A66" s="2"/>
      <c r="B66" s="2"/>
      <c r="C66" s="2"/>
      <c r="D66" s="2"/>
      <c r="E66" s="2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4"/>
      <c r="AL66" s="4"/>
      <c r="AM66" s="4"/>
    </row>
    <row r="67" spans="1:39" ht="15">
      <c r="A67" s="2"/>
      <c r="B67" s="2"/>
      <c r="C67" s="2"/>
      <c r="D67" s="2"/>
      <c r="E67" s="2"/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4"/>
      <c r="AL67" s="4"/>
      <c r="AM67" s="4"/>
    </row>
    <row r="68" spans="1:39" ht="15">
      <c r="A68" s="2"/>
      <c r="B68" s="2"/>
      <c r="C68" s="2"/>
      <c r="D68" s="2"/>
      <c r="E68" s="2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4"/>
      <c r="AL68" s="4"/>
      <c r="AM68" s="4"/>
    </row>
    <row r="69" spans="1:39" ht="15">
      <c r="A69" s="2"/>
      <c r="B69" s="2"/>
      <c r="C69" s="2"/>
      <c r="D69" s="2"/>
      <c r="E69" s="2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4"/>
      <c r="AL69" s="4"/>
      <c r="AM69" s="4"/>
    </row>
    <row r="70" spans="1:39" ht="15">
      <c r="A70" s="2"/>
      <c r="B70" s="2"/>
      <c r="C70" s="2"/>
      <c r="D70" s="2"/>
      <c r="E70" s="2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4"/>
      <c r="AL70" s="4"/>
      <c r="AM70" s="4"/>
    </row>
    <row r="71" spans="1:39" ht="15">
      <c r="A71" s="2"/>
      <c r="B71" s="2"/>
      <c r="C71" s="2"/>
      <c r="D71" s="2"/>
      <c r="E71" s="2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4"/>
      <c r="AL71" s="4"/>
      <c r="AM71" s="4"/>
    </row>
    <row r="72" spans="1:39" ht="15">
      <c r="A72" s="2"/>
      <c r="B72" s="2"/>
      <c r="C72" s="2"/>
      <c r="D72" s="2"/>
      <c r="E72" s="2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4"/>
      <c r="AL72" s="4"/>
      <c r="AM72" s="4"/>
    </row>
    <row r="73" spans="1:39" ht="15">
      <c r="A73" s="2"/>
      <c r="B73" s="2"/>
      <c r="C73" s="2"/>
      <c r="D73" s="2"/>
      <c r="E73" s="2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4"/>
      <c r="AL73" s="4"/>
      <c r="AM73" s="4"/>
    </row>
    <row r="74" spans="1:39" ht="15">
      <c r="A74" s="2"/>
      <c r="B74" s="2"/>
      <c r="C74" s="2"/>
      <c r="D74" s="2"/>
      <c r="E74" s="2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4"/>
      <c r="AL74" s="4"/>
      <c r="AM74" s="4"/>
    </row>
    <row r="75" spans="1:39" ht="15">
      <c r="A75" s="2"/>
      <c r="B75" s="2"/>
      <c r="C75" s="2"/>
      <c r="D75" s="2"/>
      <c r="E75" s="2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4"/>
      <c r="AL75" s="4"/>
      <c r="AM75" s="4"/>
    </row>
    <row r="76" spans="1:39" ht="15">
      <c r="A76" s="2"/>
      <c r="B76" s="2"/>
      <c r="C76" s="2"/>
      <c r="D76" s="2"/>
      <c r="E76" s="2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4"/>
      <c r="AL76" s="4"/>
      <c r="AM76" s="4"/>
    </row>
    <row r="77" spans="1:39" ht="15">
      <c r="A77" s="2"/>
      <c r="B77" s="2"/>
      <c r="C77" s="2"/>
      <c r="D77" s="2"/>
      <c r="E77" s="2"/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4"/>
      <c r="AL77" s="4"/>
      <c r="AM77" s="4"/>
    </row>
    <row r="78" spans="1:39" ht="15">
      <c r="A78" s="2"/>
      <c r="B78" s="2"/>
      <c r="C78" s="2"/>
      <c r="D78" s="2"/>
      <c r="E78" s="2"/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4"/>
      <c r="AL78" s="4"/>
      <c r="AM78" s="4"/>
    </row>
    <row r="79" spans="1:39" ht="15">
      <c r="A79" s="2"/>
      <c r="B79" s="2"/>
      <c r="C79" s="2"/>
      <c r="D79" s="2"/>
      <c r="E79" s="2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4"/>
      <c r="AL79" s="4"/>
      <c r="AM79" s="4"/>
    </row>
    <row r="80" spans="1:39" ht="15">
      <c r="A80" s="2"/>
      <c r="B80" s="2"/>
      <c r="C80" s="2"/>
      <c r="D80" s="2"/>
      <c r="E80" s="2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4"/>
      <c r="AL80" s="4"/>
      <c r="AM80" s="4"/>
    </row>
    <row r="81" spans="1:39" ht="15">
      <c r="A81" s="2"/>
      <c r="B81" s="2"/>
      <c r="C81" s="2"/>
      <c r="D81" s="2"/>
      <c r="E81" s="2"/>
      <c r="F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4"/>
      <c r="AL81" s="4"/>
      <c r="AM81" s="4"/>
    </row>
    <row r="82" spans="1:39" ht="15">
      <c r="A82" s="2"/>
      <c r="B82" s="2"/>
      <c r="C82" s="2"/>
      <c r="D82" s="2"/>
      <c r="E82" s="2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4"/>
      <c r="AL82" s="4"/>
      <c r="AM82" s="4"/>
    </row>
    <row r="83" spans="1:39" ht="15">
      <c r="A83" s="2"/>
      <c r="B83" s="2"/>
      <c r="C83" s="2"/>
      <c r="D83" s="2"/>
      <c r="E83" s="2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4"/>
      <c r="AL83" s="4"/>
      <c r="AM83" s="4"/>
    </row>
    <row r="84" spans="1:39" ht="15">
      <c r="A84" s="2"/>
      <c r="B84" s="2"/>
      <c r="C84" s="2"/>
      <c r="D84" s="2"/>
      <c r="E84" s="2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4"/>
      <c r="AL84" s="4"/>
      <c r="AM84" s="4"/>
    </row>
    <row r="85" spans="1:39" ht="15">
      <c r="A85" s="2"/>
      <c r="B85" s="2"/>
      <c r="C85" s="2"/>
      <c r="D85" s="2"/>
      <c r="E85" s="2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4"/>
      <c r="AL85" s="4"/>
      <c r="AM85" s="4"/>
    </row>
    <row r="86" spans="1:39" ht="15">
      <c r="A86" s="2"/>
      <c r="B86" s="2"/>
      <c r="C86" s="2"/>
      <c r="D86" s="2"/>
      <c r="E86" s="2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4"/>
      <c r="AL86" s="4"/>
      <c r="AM86" s="4"/>
    </row>
    <row r="87" spans="1:39" ht="15">
      <c r="A87" s="2"/>
      <c r="B87" s="2"/>
      <c r="C87" s="2"/>
      <c r="D87" s="2"/>
      <c r="E87" s="2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4"/>
      <c r="AL87" s="4"/>
      <c r="AM87" s="4"/>
    </row>
    <row r="88" spans="1:39" ht="15">
      <c r="A88" s="2"/>
      <c r="B88" s="2"/>
      <c r="C88" s="2"/>
      <c r="D88" s="2"/>
      <c r="E88" s="2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4"/>
      <c r="AL88" s="4"/>
      <c r="AM88" s="4"/>
    </row>
    <row r="89" spans="1:39" ht="15">
      <c r="A89" s="2"/>
      <c r="B89" s="2"/>
      <c r="C89" s="2"/>
      <c r="D89" s="2"/>
      <c r="E89" s="2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4"/>
      <c r="AL89" s="4"/>
      <c r="AM89" s="4"/>
    </row>
    <row r="90" spans="1:39" ht="15">
      <c r="A90" s="2"/>
      <c r="B90" s="2"/>
      <c r="C90" s="2"/>
      <c r="D90" s="2"/>
      <c r="E90" s="2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4"/>
      <c r="AL90" s="4"/>
      <c r="AM90" s="4"/>
    </row>
    <row r="91" spans="1:39" ht="15">
      <c r="A91" s="2"/>
      <c r="B91" s="2"/>
      <c r="C91" s="2"/>
      <c r="D91" s="2"/>
      <c r="E91" s="2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4"/>
      <c r="AL91" s="4"/>
      <c r="AM91" s="4"/>
    </row>
    <row r="92" spans="1:39" ht="15">
      <c r="A92" s="2"/>
      <c r="B92" s="2"/>
      <c r="C92" s="2"/>
      <c r="D92" s="2"/>
      <c r="E92" s="2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4"/>
      <c r="AL92" s="4"/>
      <c r="AM92" s="4"/>
    </row>
    <row r="93" spans="1:39" ht="15">
      <c r="A93" s="2"/>
      <c r="B93" s="2"/>
      <c r="C93" s="2"/>
      <c r="D93" s="2"/>
      <c r="E93" s="2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4"/>
      <c r="AL93" s="4"/>
      <c r="AM93" s="4"/>
    </row>
    <row r="94" spans="1:39" ht="15">
      <c r="A94" s="2"/>
      <c r="B94" s="2"/>
      <c r="C94" s="2"/>
      <c r="D94" s="2"/>
      <c r="E94" s="2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4"/>
      <c r="AL94" s="4"/>
      <c r="AM94" s="4"/>
    </row>
    <row r="95" spans="1:39" ht="15">
      <c r="A95" s="2"/>
      <c r="B95" s="2"/>
      <c r="C95" s="2"/>
      <c r="D95" s="2"/>
      <c r="E95" s="2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4"/>
      <c r="AL95" s="4"/>
      <c r="AM95" s="4"/>
    </row>
    <row r="96" spans="1:39" ht="15">
      <c r="A96" s="2"/>
      <c r="B96" s="2"/>
      <c r="C96" s="2"/>
      <c r="D96" s="2"/>
      <c r="E96" s="2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4"/>
      <c r="AL96" s="4"/>
      <c r="AM96" s="4"/>
    </row>
    <row r="97" spans="1:39" ht="15">
      <c r="A97" s="2"/>
      <c r="B97" s="2"/>
      <c r="C97" s="2"/>
      <c r="D97" s="2"/>
      <c r="E97" s="2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4"/>
      <c r="AL97" s="4"/>
      <c r="AM97" s="4"/>
    </row>
    <row r="98" spans="1:39" ht="15">
      <c r="A98" s="2"/>
      <c r="B98" s="2"/>
      <c r="C98" s="2"/>
      <c r="D98" s="2"/>
      <c r="E98" s="2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4"/>
      <c r="AL98" s="4"/>
      <c r="AM98" s="4"/>
    </row>
    <row r="99" spans="1:39" ht="15">
      <c r="A99" s="2"/>
      <c r="B99" s="2"/>
      <c r="C99" s="2"/>
      <c r="D99" s="2"/>
      <c r="E99" s="2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4"/>
      <c r="AL99" s="4"/>
      <c r="AM99" s="4"/>
    </row>
    <row r="100" spans="1:39" ht="15">
      <c r="A100" s="2"/>
      <c r="B100" s="2"/>
      <c r="C100" s="2"/>
      <c r="D100" s="2"/>
      <c r="E100" s="2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4"/>
      <c r="AL100" s="4"/>
      <c r="AM100" s="4"/>
    </row>
    <row r="101" spans="1:39" ht="15">
      <c r="A101" s="2"/>
      <c r="B101" s="2"/>
      <c r="C101" s="2"/>
      <c r="D101" s="2"/>
      <c r="E101" s="2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4"/>
      <c r="AL101" s="4"/>
      <c r="AM101" s="4"/>
    </row>
    <row r="102" spans="1:39" ht="15">
      <c r="A102" s="2"/>
      <c r="B102" s="2"/>
      <c r="C102" s="2"/>
      <c r="D102" s="2"/>
      <c r="E102" s="2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4"/>
      <c r="AL102" s="4"/>
      <c r="AM102" s="4"/>
    </row>
    <row r="103" spans="1:39" ht="15">
      <c r="A103" s="2"/>
      <c r="B103" s="2"/>
      <c r="C103" s="2"/>
      <c r="D103" s="2"/>
      <c r="E103" s="2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4"/>
      <c r="AL103" s="4"/>
      <c r="AM103" s="4"/>
    </row>
    <row r="104" spans="1:39" ht="15">
      <c r="A104" s="2"/>
      <c r="B104" s="2"/>
      <c r="C104" s="2"/>
      <c r="D104" s="2"/>
      <c r="E104" s="2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4"/>
      <c r="AL104" s="4"/>
      <c r="AM104" s="4"/>
    </row>
    <row r="105" spans="1:39" ht="15">
      <c r="A105" s="2"/>
      <c r="B105" s="2"/>
      <c r="C105" s="2"/>
      <c r="D105" s="2"/>
      <c r="E105" s="2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4"/>
      <c r="AL105" s="4"/>
      <c r="AM105" s="4"/>
    </row>
    <row r="106" spans="1:39" ht="15">
      <c r="A106" s="2"/>
      <c r="B106" s="2"/>
      <c r="C106" s="2"/>
      <c r="D106" s="2"/>
      <c r="E106" s="2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4"/>
      <c r="AL106" s="4"/>
      <c r="AM106" s="4"/>
    </row>
    <row r="107" spans="1:39" ht="15">
      <c r="A107" s="2"/>
      <c r="B107" s="2"/>
      <c r="C107" s="2"/>
      <c r="D107" s="2"/>
      <c r="E107" s="2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4"/>
      <c r="AL107" s="4"/>
      <c r="AM107" s="4"/>
    </row>
    <row r="108" spans="1:39" ht="15">
      <c r="A108" s="2"/>
      <c r="B108" s="2"/>
      <c r="C108" s="2"/>
      <c r="D108" s="2"/>
      <c r="E108" s="2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4"/>
      <c r="AL108" s="4"/>
      <c r="AM108" s="4"/>
    </row>
    <row r="109" spans="1:39" ht="15">
      <c r="A109" s="2"/>
      <c r="B109" s="2"/>
      <c r="C109" s="2"/>
      <c r="D109" s="2"/>
      <c r="E109" s="2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4"/>
      <c r="AL109" s="4"/>
      <c r="AM109" s="4"/>
    </row>
    <row r="110" spans="1:39" ht="15">
      <c r="A110" s="2"/>
      <c r="B110" s="2"/>
      <c r="C110" s="2"/>
      <c r="D110" s="2"/>
      <c r="E110" s="2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4"/>
      <c r="AL110" s="4"/>
      <c r="AM110" s="4"/>
    </row>
    <row r="111" spans="1:39" ht="15">
      <c r="A111" s="2"/>
      <c r="B111" s="2"/>
      <c r="C111" s="2"/>
      <c r="D111" s="2"/>
      <c r="E111" s="2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4"/>
      <c r="AL111" s="4"/>
      <c r="AM111" s="4"/>
    </row>
    <row r="112" spans="1:39" ht="15">
      <c r="A112" s="2"/>
      <c r="B112" s="2"/>
      <c r="C112" s="2"/>
      <c r="D112" s="2"/>
      <c r="E112" s="2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4"/>
      <c r="AL112" s="4"/>
      <c r="AM112" s="4"/>
    </row>
    <row r="113" spans="1:39" ht="15">
      <c r="A113" s="2"/>
      <c r="B113" s="2"/>
      <c r="C113" s="2"/>
      <c r="D113" s="2"/>
      <c r="E113" s="2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4"/>
      <c r="AL113" s="4"/>
      <c r="AM113" s="4"/>
    </row>
    <row r="114" spans="1:39" ht="15">
      <c r="A114" s="2"/>
      <c r="B114" s="2"/>
      <c r="C114" s="2"/>
      <c r="D114" s="2"/>
      <c r="E114" s="2"/>
      <c r="F114" s="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4"/>
      <c r="AL114" s="4"/>
      <c r="AM114" s="4"/>
    </row>
    <row r="115" spans="1:39" ht="15">
      <c r="A115" s="2"/>
      <c r="B115" s="2"/>
      <c r="C115" s="2"/>
      <c r="D115" s="2"/>
      <c r="E115" s="2"/>
      <c r="F115" s="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4"/>
      <c r="AL115" s="4"/>
      <c r="AM115" s="4"/>
    </row>
    <row r="116" spans="1:39" ht="15">
      <c r="A116" s="2"/>
      <c r="B116" s="2"/>
      <c r="C116" s="2"/>
      <c r="D116" s="2"/>
      <c r="E116" s="2"/>
      <c r="F116" s="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4"/>
      <c r="AL116" s="4"/>
      <c r="AM116" s="4"/>
    </row>
    <row r="117" spans="1:39" ht="15">
      <c r="A117" s="2"/>
      <c r="B117" s="2"/>
      <c r="C117" s="2"/>
      <c r="D117" s="2"/>
      <c r="E117" s="2"/>
      <c r="F117" s="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4"/>
      <c r="AL117" s="4"/>
      <c r="AM117" s="4"/>
    </row>
    <row r="118" spans="1:39" ht="15">
      <c r="A118" s="2"/>
      <c r="B118" s="2"/>
      <c r="C118" s="2"/>
      <c r="D118" s="2"/>
      <c r="E118" s="2"/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4"/>
      <c r="AL118" s="4"/>
      <c r="AM118" s="4"/>
    </row>
    <row r="119" spans="1:39" ht="15">
      <c r="A119" s="2"/>
      <c r="B119" s="2"/>
      <c r="C119" s="2"/>
      <c r="D119" s="2"/>
      <c r="E119" s="2"/>
      <c r="F119" s="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4"/>
      <c r="AL119" s="4"/>
      <c r="AM119" s="4"/>
    </row>
    <row r="120" spans="1:39" ht="15">
      <c r="A120" s="2"/>
      <c r="B120" s="2"/>
      <c r="C120" s="2"/>
      <c r="D120" s="2"/>
      <c r="E120" s="2"/>
      <c r="F120" s="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4"/>
      <c r="AL120" s="4"/>
      <c r="AM120" s="4"/>
    </row>
    <row r="121" spans="1:39" ht="15">
      <c r="A121" s="2"/>
      <c r="B121" s="2"/>
      <c r="C121" s="2"/>
      <c r="D121" s="2"/>
      <c r="E121" s="2"/>
      <c r="F121" s="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4"/>
      <c r="AL121" s="4"/>
      <c r="AM121" s="4"/>
    </row>
    <row r="122" spans="1:39" ht="15">
      <c r="A122" s="2"/>
      <c r="B122" s="2"/>
      <c r="C122" s="2"/>
      <c r="D122" s="2"/>
      <c r="E122" s="2"/>
      <c r="F122" s="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4"/>
      <c r="AL122" s="4"/>
      <c r="AM122" s="4"/>
    </row>
    <row r="123" spans="1:39" ht="15">
      <c r="A123" s="2"/>
      <c r="B123" s="2"/>
      <c r="C123" s="2"/>
      <c r="D123" s="2"/>
      <c r="E123" s="2"/>
      <c r="F123" s="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4"/>
      <c r="AL123" s="4"/>
      <c r="AM123" s="4"/>
    </row>
    <row r="124" spans="1:39" ht="15">
      <c r="A124" s="2"/>
      <c r="B124" s="2"/>
      <c r="C124" s="2"/>
      <c r="D124" s="2"/>
      <c r="E124" s="2"/>
      <c r="F124" s="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4"/>
      <c r="AL124" s="4"/>
      <c r="AM124" s="4"/>
    </row>
    <row r="125" spans="1:39" ht="15">
      <c r="A125" s="2"/>
      <c r="B125" s="2"/>
      <c r="C125" s="2"/>
      <c r="D125" s="2"/>
      <c r="E125" s="2"/>
      <c r="F125" s="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4"/>
      <c r="AL125" s="4"/>
      <c r="AM125" s="4"/>
    </row>
    <row r="126" spans="1:39" ht="15">
      <c r="A126" s="2"/>
      <c r="B126" s="2"/>
      <c r="C126" s="2"/>
      <c r="D126" s="2"/>
      <c r="E126" s="2"/>
      <c r="F126" s="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4"/>
      <c r="AL126" s="4"/>
      <c r="AM126" s="4"/>
    </row>
    <row r="127" spans="1:39" ht="15">
      <c r="A127" s="2"/>
      <c r="B127" s="2"/>
      <c r="C127" s="2"/>
      <c r="D127" s="2"/>
      <c r="E127" s="2"/>
      <c r="F127" s="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4"/>
      <c r="AL127" s="4"/>
      <c r="AM127" s="4"/>
    </row>
    <row r="128" spans="1:39" ht="15">
      <c r="A128" s="2"/>
      <c r="B128" s="2"/>
      <c r="C128" s="2"/>
      <c r="D128" s="2"/>
      <c r="E128" s="2"/>
      <c r="F128" s="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4"/>
      <c r="AL128" s="4"/>
      <c r="AM128" s="4"/>
    </row>
    <row r="129" spans="1:39" ht="15">
      <c r="A129" s="2"/>
      <c r="B129" s="2"/>
      <c r="C129" s="2"/>
      <c r="D129" s="2"/>
      <c r="E129" s="2"/>
      <c r="F129" s="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4"/>
      <c r="AL129" s="4"/>
      <c r="AM129" s="4"/>
    </row>
    <row r="130" spans="1:39" ht="15">
      <c r="A130" s="2"/>
      <c r="B130" s="2"/>
      <c r="C130" s="2"/>
      <c r="D130" s="2"/>
      <c r="E130" s="2"/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4"/>
      <c r="AL130" s="4"/>
      <c r="AM130" s="4"/>
    </row>
    <row r="131" spans="1:39" ht="15">
      <c r="A131" s="2"/>
      <c r="B131" s="2"/>
      <c r="C131" s="2"/>
      <c r="D131" s="2"/>
      <c r="E131" s="2"/>
      <c r="F131" s="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4"/>
      <c r="AL131" s="4"/>
      <c r="AM131" s="4"/>
    </row>
    <row r="132" spans="1:39" ht="15">
      <c r="A132" s="2"/>
      <c r="B132" s="2"/>
      <c r="C132" s="2"/>
      <c r="D132" s="2"/>
      <c r="E132" s="2"/>
      <c r="F132" s="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4"/>
      <c r="AL132" s="4"/>
      <c r="AM132" s="4"/>
    </row>
    <row r="133" spans="1:39" ht="15">
      <c r="A133" s="2"/>
      <c r="B133" s="2"/>
      <c r="C133" s="2"/>
      <c r="D133" s="2"/>
      <c r="E133" s="2"/>
      <c r="F133" s="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4"/>
      <c r="AL133" s="4"/>
      <c r="AM133" s="4"/>
    </row>
    <row r="134" spans="1:39" ht="15">
      <c r="A134" s="2"/>
      <c r="B134" s="2"/>
      <c r="C134" s="2"/>
      <c r="D134" s="2"/>
      <c r="E134" s="2"/>
      <c r="F134" s="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4"/>
      <c r="AL134" s="4"/>
      <c r="AM134" s="4"/>
    </row>
    <row r="135" spans="1:39" ht="15">
      <c r="A135" s="2"/>
      <c r="B135" s="2"/>
      <c r="C135" s="2"/>
      <c r="D135" s="2"/>
      <c r="E135" s="2"/>
      <c r="F135" s="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4"/>
      <c r="AL135" s="4"/>
      <c r="AM135" s="4"/>
    </row>
    <row r="136" spans="1:39" ht="15">
      <c r="A136" s="2"/>
      <c r="B136" s="2"/>
      <c r="C136" s="2"/>
      <c r="D136" s="2"/>
      <c r="E136" s="2"/>
      <c r="F136" s="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4"/>
      <c r="AL136" s="4"/>
      <c r="AM136" s="4"/>
    </row>
    <row r="137" spans="1:39" ht="15">
      <c r="A137" s="2"/>
      <c r="B137" s="2"/>
      <c r="C137" s="2"/>
      <c r="D137" s="2"/>
      <c r="E137" s="2"/>
      <c r="F137" s="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4"/>
      <c r="AL137" s="4"/>
      <c r="AM137" s="4"/>
    </row>
    <row r="138" spans="1:39" ht="15">
      <c r="A138" s="2"/>
      <c r="B138" s="2"/>
      <c r="C138" s="2"/>
      <c r="D138" s="2"/>
      <c r="E138" s="2"/>
      <c r="F138" s="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4"/>
      <c r="AL138" s="4"/>
      <c r="AM138" s="4"/>
    </row>
    <row r="139" spans="1:39" ht="15">
      <c r="A139" s="2"/>
      <c r="B139" s="2"/>
      <c r="C139" s="2"/>
      <c r="D139" s="2"/>
      <c r="E139" s="2"/>
      <c r="F139" s="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4"/>
      <c r="AL139" s="4"/>
      <c r="AM139" s="4"/>
    </row>
    <row r="140" spans="1:39" ht="15">
      <c r="A140" s="2"/>
      <c r="B140" s="2"/>
      <c r="C140" s="2"/>
      <c r="D140" s="2"/>
      <c r="E140" s="2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4"/>
      <c r="AL140" s="4"/>
      <c r="AM140" s="4"/>
    </row>
    <row r="141" spans="1:39" ht="15">
      <c r="A141" s="2"/>
      <c r="B141" s="2"/>
      <c r="C141" s="2"/>
      <c r="D141" s="2"/>
      <c r="E141" s="2"/>
      <c r="F141" s="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4"/>
      <c r="AL141" s="4"/>
      <c r="AM141" s="4"/>
    </row>
    <row r="142" spans="1:39" ht="15">
      <c r="A142" s="2"/>
      <c r="B142" s="2"/>
      <c r="C142" s="2"/>
      <c r="D142" s="2"/>
      <c r="E142" s="2"/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4"/>
      <c r="AL142" s="4"/>
      <c r="AM142" s="4"/>
    </row>
    <row r="143" spans="1:39" ht="15">
      <c r="A143" s="2"/>
      <c r="B143" s="2"/>
      <c r="C143" s="2"/>
      <c r="D143" s="2"/>
      <c r="E143" s="2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4"/>
      <c r="AL143" s="4"/>
      <c r="AM143" s="4"/>
    </row>
    <row r="144" spans="1:39" ht="15">
      <c r="A144" s="2"/>
      <c r="B144" s="2"/>
      <c r="C144" s="2"/>
      <c r="D144" s="2"/>
      <c r="E144" s="2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4"/>
      <c r="AL144" s="4"/>
      <c r="AM144" s="4"/>
    </row>
    <row r="145" spans="1:39" ht="15">
      <c r="A145" s="2"/>
      <c r="B145" s="2"/>
      <c r="C145" s="2"/>
      <c r="D145" s="2"/>
      <c r="E145" s="2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4"/>
      <c r="AL145" s="4"/>
      <c r="AM145" s="4"/>
    </row>
    <row r="146" spans="1:39" ht="15">
      <c r="A146" s="2"/>
      <c r="B146" s="2"/>
      <c r="C146" s="2"/>
      <c r="D146" s="2"/>
      <c r="E146" s="2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4"/>
      <c r="AL146" s="4"/>
      <c r="AM146" s="4"/>
    </row>
    <row r="147" spans="1:39" ht="15">
      <c r="A147" s="2"/>
      <c r="B147" s="2"/>
      <c r="C147" s="2"/>
      <c r="D147" s="2"/>
      <c r="E147" s="2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4"/>
      <c r="AL147" s="4"/>
      <c r="AM147" s="4"/>
    </row>
    <row r="148" spans="1:39" ht="15">
      <c r="A148" s="2"/>
      <c r="B148" s="2"/>
      <c r="C148" s="2"/>
      <c r="D148" s="2"/>
      <c r="E148" s="2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4"/>
      <c r="AL148" s="4"/>
      <c r="AM148" s="4"/>
    </row>
    <row r="149" spans="1:39" ht="15">
      <c r="A149" s="2"/>
      <c r="B149" s="2"/>
      <c r="C149" s="2"/>
      <c r="D149" s="2"/>
      <c r="E149" s="2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4"/>
      <c r="AL149" s="4"/>
      <c r="AM149" s="4"/>
    </row>
    <row r="150" spans="1:39" ht="15">
      <c r="A150" s="2"/>
      <c r="B150" s="2"/>
      <c r="C150" s="2"/>
      <c r="D150" s="2"/>
      <c r="E150" s="2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4"/>
      <c r="AL150" s="4"/>
      <c r="AM150" s="4"/>
    </row>
    <row r="151" spans="1:39" ht="15">
      <c r="A151" s="2"/>
      <c r="B151" s="2"/>
      <c r="C151" s="2"/>
      <c r="D151" s="2"/>
      <c r="E151" s="2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4"/>
      <c r="AL151" s="4"/>
      <c r="AM151" s="4"/>
    </row>
    <row r="152" spans="1:39" ht="15">
      <c r="A152" s="2"/>
      <c r="B152" s="2"/>
      <c r="C152" s="2"/>
      <c r="D152" s="2"/>
      <c r="E152" s="2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4"/>
      <c r="AL152" s="4"/>
      <c r="AM152" s="4"/>
    </row>
    <row r="153" spans="1:39" ht="15">
      <c r="A153" s="2"/>
      <c r="B153" s="2"/>
      <c r="C153" s="2"/>
      <c r="D153" s="2"/>
      <c r="E153" s="2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4"/>
      <c r="AL153" s="4"/>
      <c r="AM153" s="4"/>
    </row>
    <row r="154" spans="1:39" ht="15">
      <c r="A154" s="2"/>
      <c r="B154" s="2"/>
      <c r="C154" s="2"/>
      <c r="D154" s="2"/>
      <c r="E154" s="2"/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4"/>
      <c r="AL154" s="4"/>
      <c r="AM154" s="4"/>
    </row>
    <row r="155" spans="1:39" ht="15">
      <c r="A155" s="2"/>
      <c r="B155" s="2"/>
      <c r="C155" s="2"/>
      <c r="D155" s="2"/>
      <c r="E155" s="2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4"/>
      <c r="AL155" s="4"/>
      <c r="AM155" s="4"/>
    </row>
    <row r="156" spans="1:39" ht="15">
      <c r="A156" s="2"/>
      <c r="B156" s="2"/>
      <c r="C156" s="2"/>
      <c r="D156" s="2"/>
      <c r="E156" s="2"/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4"/>
      <c r="AL156" s="4"/>
      <c r="AM156" s="4"/>
    </row>
    <row r="157" spans="1:39" ht="15">
      <c r="A157" s="2"/>
      <c r="B157" s="2"/>
      <c r="C157" s="2"/>
      <c r="D157" s="2"/>
      <c r="E157" s="2"/>
      <c r="F157" s="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4"/>
      <c r="AL157" s="4"/>
      <c r="AM157" s="4"/>
    </row>
  </sheetData>
  <sheetProtection selectLockedCells="1" selectUnlockedCells="1"/>
  <mergeCells count="27">
    <mergeCell ref="B33:D33"/>
    <mergeCell ref="B34:D34"/>
    <mergeCell ref="E16:E17"/>
    <mergeCell ref="AK16:AK17"/>
    <mergeCell ref="W29:AJ29"/>
    <mergeCell ref="U30:V30"/>
    <mergeCell ref="B29:D29"/>
    <mergeCell ref="B30:D30"/>
    <mergeCell ref="U29:V29"/>
    <mergeCell ref="F29:S29"/>
    <mergeCell ref="AM16:AM17"/>
    <mergeCell ref="B27:E27"/>
    <mergeCell ref="B28:D28"/>
    <mergeCell ref="G28:H28"/>
    <mergeCell ref="I28:S28"/>
    <mergeCell ref="U28:V28"/>
    <mergeCell ref="W28:AJ28"/>
    <mergeCell ref="B31:D31"/>
    <mergeCell ref="B32:D32"/>
    <mergeCell ref="A1:AM3"/>
    <mergeCell ref="AK4:AK5"/>
    <mergeCell ref="AL4:AL5"/>
    <mergeCell ref="AM4:AM5"/>
    <mergeCell ref="E4:E5"/>
    <mergeCell ref="I30:S30"/>
    <mergeCell ref="G30:H30"/>
    <mergeCell ref="AL16:AL17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5"/>
  <sheetViews>
    <sheetView zoomScalePageLayoutView="0" workbookViewId="0" topLeftCell="A1">
      <selection activeCell="AP16" sqref="AP16"/>
    </sheetView>
  </sheetViews>
  <sheetFormatPr defaultColWidth="11.57421875" defaultRowHeight="15"/>
  <cols>
    <col min="1" max="1" width="7.8515625" style="11" customWidth="1"/>
    <col min="2" max="2" width="28.28125" style="11" customWidth="1"/>
    <col min="3" max="3" width="10.7109375" style="11" customWidth="1"/>
    <col min="4" max="4" width="6.57421875" style="11" customWidth="1"/>
    <col min="5" max="5" width="6.140625" style="20" bestFit="1" customWidth="1"/>
    <col min="6" max="36" width="2.8515625" style="11" customWidth="1"/>
    <col min="37" max="37" width="3.421875" style="19" customWidth="1"/>
    <col min="38" max="38" width="4.00390625" style="19" customWidth="1"/>
    <col min="39" max="39" width="4.7109375" style="19" customWidth="1"/>
    <col min="40" max="226" width="9.140625" style="11" customWidth="1"/>
    <col min="227" max="243" width="9.140625" style="0" customWidth="1"/>
  </cols>
  <sheetData>
    <row r="1" spans="1:41" s="14" customFormat="1" ht="9.75" customHeight="1">
      <c r="A1" s="377" t="s">
        <v>191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22"/>
      <c r="AO1" s="23"/>
    </row>
    <row r="2" spans="1:41" s="14" customFormat="1" ht="9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23"/>
      <c r="AO2" s="23"/>
    </row>
    <row r="3" spans="1:41" s="18" customFormat="1" ht="24" customHeight="1" thickBo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23"/>
      <c r="AO3" s="23"/>
    </row>
    <row r="4" spans="1:41" s="18" customFormat="1" ht="15.75" customHeight="1">
      <c r="A4" s="44" t="s">
        <v>0</v>
      </c>
      <c r="B4" s="384" t="s">
        <v>1</v>
      </c>
      <c r="C4" s="385"/>
      <c r="D4" s="386"/>
      <c r="E4" s="379" t="s">
        <v>3</v>
      </c>
      <c r="F4" s="40">
        <v>1</v>
      </c>
      <c r="G4" s="40">
        <v>2</v>
      </c>
      <c r="H4" s="40">
        <v>3</v>
      </c>
      <c r="I4" s="40">
        <v>4</v>
      </c>
      <c r="J4" s="40">
        <v>5</v>
      </c>
      <c r="K4" s="40">
        <v>6</v>
      </c>
      <c r="L4" s="40">
        <v>7</v>
      </c>
      <c r="M4" s="40">
        <v>8</v>
      </c>
      <c r="N4" s="40">
        <v>9</v>
      </c>
      <c r="O4" s="40">
        <v>10</v>
      </c>
      <c r="P4" s="40">
        <v>11</v>
      </c>
      <c r="Q4" s="40">
        <v>12</v>
      </c>
      <c r="R4" s="40">
        <v>13</v>
      </c>
      <c r="S4" s="40">
        <v>14</v>
      </c>
      <c r="T4" s="40">
        <v>15</v>
      </c>
      <c r="U4" s="40">
        <v>16</v>
      </c>
      <c r="V4" s="40">
        <v>17</v>
      </c>
      <c r="W4" s="40">
        <v>18</v>
      </c>
      <c r="X4" s="40">
        <v>19</v>
      </c>
      <c r="Y4" s="40">
        <v>20</v>
      </c>
      <c r="Z4" s="40">
        <v>21</v>
      </c>
      <c r="AA4" s="40">
        <v>22</v>
      </c>
      <c r="AB4" s="40">
        <v>23</v>
      </c>
      <c r="AC4" s="40">
        <v>24</v>
      </c>
      <c r="AD4" s="40">
        <v>25</v>
      </c>
      <c r="AE4" s="40">
        <v>26</v>
      </c>
      <c r="AF4" s="40">
        <v>27</v>
      </c>
      <c r="AG4" s="40">
        <v>28</v>
      </c>
      <c r="AH4" s="40">
        <v>29</v>
      </c>
      <c r="AI4" s="40">
        <v>30</v>
      </c>
      <c r="AJ4" s="40">
        <v>31</v>
      </c>
      <c r="AK4" s="381" t="s">
        <v>4</v>
      </c>
      <c r="AL4" s="382" t="s">
        <v>5</v>
      </c>
      <c r="AM4" s="383" t="s">
        <v>6</v>
      </c>
      <c r="AN4" s="14"/>
      <c r="AO4" s="14"/>
    </row>
    <row r="5" spans="1:41" s="18" customFormat="1" ht="15.75" customHeight="1">
      <c r="A5" s="41"/>
      <c r="B5" s="372" t="s">
        <v>72</v>
      </c>
      <c r="C5" s="373"/>
      <c r="D5" s="374"/>
      <c r="E5" s="380"/>
      <c r="F5" s="13" t="s">
        <v>12</v>
      </c>
      <c r="G5" s="13" t="s">
        <v>9</v>
      </c>
      <c r="H5" s="13" t="s">
        <v>9</v>
      </c>
      <c r="I5" s="13" t="s">
        <v>10</v>
      </c>
      <c r="J5" s="13" t="s">
        <v>10</v>
      </c>
      <c r="K5" s="13" t="s">
        <v>11</v>
      </c>
      <c r="L5" s="13" t="s">
        <v>10</v>
      </c>
      <c r="M5" s="13" t="s">
        <v>12</v>
      </c>
      <c r="N5" s="13" t="s">
        <v>9</v>
      </c>
      <c r="O5" s="13" t="s">
        <v>9</v>
      </c>
      <c r="P5" s="13" t="s">
        <v>10</v>
      </c>
      <c r="Q5" s="13" t="s">
        <v>10</v>
      </c>
      <c r="R5" s="13" t="s">
        <v>11</v>
      </c>
      <c r="S5" s="13" t="s">
        <v>10</v>
      </c>
      <c r="T5" s="13" t="s">
        <v>12</v>
      </c>
      <c r="U5" s="13" t="s">
        <v>9</v>
      </c>
      <c r="V5" s="13" t="s">
        <v>9</v>
      </c>
      <c r="W5" s="13" t="s">
        <v>10</v>
      </c>
      <c r="X5" s="13" t="s">
        <v>10</v>
      </c>
      <c r="Y5" s="13" t="s">
        <v>11</v>
      </c>
      <c r="Z5" s="13" t="s">
        <v>10</v>
      </c>
      <c r="AA5" s="13" t="s">
        <v>12</v>
      </c>
      <c r="AB5" s="13" t="s">
        <v>9</v>
      </c>
      <c r="AC5" s="13" t="s">
        <v>9</v>
      </c>
      <c r="AD5" s="13" t="s">
        <v>10</v>
      </c>
      <c r="AE5" s="13" t="s">
        <v>10</v>
      </c>
      <c r="AF5" s="13" t="s">
        <v>11</v>
      </c>
      <c r="AG5" s="13" t="s">
        <v>10</v>
      </c>
      <c r="AH5" s="13" t="s">
        <v>10</v>
      </c>
      <c r="AI5" s="13" t="s">
        <v>11</v>
      </c>
      <c r="AJ5" s="13" t="s">
        <v>10</v>
      </c>
      <c r="AK5" s="350"/>
      <c r="AL5" s="352"/>
      <c r="AM5" s="354"/>
      <c r="AN5" s="14"/>
      <c r="AO5" s="14"/>
    </row>
    <row r="6" spans="1:41" s="18" customFormat="1" ht="15.75" customHeight="1">
      <c r="A6" s="121">
        <v>133229</v>
      </c>
      <c r="B6" s="375" t="s">
        <v>187</v>
      </c>
      <c r="C6" s="375"/>
      <c r="D6" s="376"/>
      <c r="E6" s="17" t="s">
        <v>15</v>
      </c>
      <c r="F6" s="301" t="s">
        <v>132</v>
      </c>
      <c r="G6" s="301" t="s">
        <v>132</v>
      </c>
      <c r="H6" s="301" t="s">
        <v>132</v>
      </c>
      <c r="I6" s="301" t="s">
        <v>12</v>
      </c>
      <c r="J6" s="300"/>
      <c r="K6" s="300" t="s">
        <v>86</v>
      </c>
      <c r="L6" s="301" t="s">
        <v>12</v>
      </c>
      <c r="M6" s="301" t="s">
        <v>12</v>
      </c>
      <c r="N6" s="301" t="s">
        <v>12</v>
      </c>
      <c r="O6" s="301" t="s">
        <v>12</v>
      </c>
      <c r="P6" s="301" t="s">
        <v>12</v>
      </c>
      <c r="Q6" s="300"/>
      <c r="R6" s="300"/>
      <c r="S6" s="301"/>
      <c r="T6" s="301"/>
      <c r="U6" s="301"/>
      <c r="V6" s="301"/>
      <c r="W6" s="301"/>
      <c r="X6" s="300"/>
      <c r="Y6" s="300"/>
      <c r="Z6" s="301"/>
      <c r="AA6" s="301"/>
      <c r="AB6" s="301"/>
      <c r="AC6" s="26"/>
      <c r="AD6" s="302"/>
      <c r="AE6" s="200"/>
      <c r="AF6" s="200"/>
      <c r="AG6" s="26"/>
      <c r="AH6" s="26"/>
      <c r="AI6" s="26"/>
      <c r="AJ6" s="26"/>
      <c r="AK6" s="71"/>
      <c r="AL6" s="89"/>
      <c r="AM6" s="88"/>
      <c r="AN6" s="14"/>
      <c r="AO6" s="14"/>
    </row>
    <row r="7" spans="1:41" s="18" customFormat="1" ht="15.75" customHeight="1">
      <c r="A7" s="121">
        <v>133221</v>
      </c>
      <c r="B7" s="375" t="s">
        <v>188</v>
      </c>
      <c r="C7" s="375"/>
      <c r="D7" s="376"/>
      <c r="E7" s="17" t="s">
        <v>15</v>
      </c>
      <c r="F7" s="301" t="s">
        <v>12</v>
      </c>
      <c r="G7" s="301" t="s">
        <v>12</v>
      </c>
      <c r="H7" s="301" t="s">
        <v>12</v>
      </c>
      <c r="I7" s="301" t="s">
        <v>12</v>
      </c>
      <c r="J7" s="300" t="s">
        <v>86</v>
      </c>
      <c r="K7" s="300"/>
      <c r="L7" s="301" t="s">
        <v>12</v>
      </c>
      <c r="M7" s="301" t="s">
        <v>12</v>
      </c>
      <c r="N7" s="301" t="s">
        <v>12</v>
      </c>
      <c r="O7" s="301" t="s">
        <v>12</v>
      </c>
      <c r="P7" s="301" t="s">
        <v>12</v>
      </c>
      <c r="Q7" s="300"/>
      <c r="R7" s="300"/>
      <c r="S7" s="301"/>
      <c r="T7" s="301"/>
      <c r="U7" s="301"/>
      <c r="V7" s="301"/>
      <c r="W7" s="301"/>
      <c r="X7" s="300"/>
      <c r="Y7" s="300"/>
      <c r="Z7" s="301"/>
      <c r="AA7" s="301"/>
      <c r="AB7" s="301"/>
      <c r="AC7" s="26"/>
      <c r="AD7" s="302"/>
      <c r="AE7" s="200"/>
      <c r="AF7" s="200"/>
      <c r="AG7" s="26"/>
      <c r="AH7" s="26"/>
      <c r="AI7" s="26"/>
      <c r="AJ7" s="26"/>
      <c r="AK7" s="71"/>
      <c r="AL7" s="89"/>
      <c r="AM7" s="88"/>
      <c r="AN7" s="14"/>
      <c r="AO7" s="14"/>
    </row>
    <row r="8" spans="1:41" s="18" customFormat="1" ht="15.75" customHeight="1">
      <c r="A8" s="134">
        <v>133914</v>
      </c>
      <c r="B8" s="375" t="s">
        <v>189</v>
      </c>
      <c r="C8" s="375"/>
      <c r="D8" s="376"/>
      <c r="E8" s="123" t="s">
        <v>73</v>
      </c>
      <c r="F8" s="301" t="s">
        <v>12</v>
      </c>
      <c r="G8" s="301" t="s">
        <v>132</v>
      </c>
      <c r="H8" s="301" t="s">
        <v>132</v>
      </c>
      <c r="I8" s="301" t="s">
        <v>132</v>
      </c>
      <c r="J8" s="300"/>
      <c r="K8" s="300"/>
      <c r="L8" s="301"/>
      <c r="M8" s="301"/>
      <c r="N8" s="301"/>
      <c r="O8" s="301"/>
      <c r="P8" s="301"/>
      <c r="Q8" s="300"/>
      <c r="R8" s="300"/>
      <c r="S8" s="301"/>
      <c r="T8" s="301"/>
      <c r="U8" s="301"/>
      <c r="V8" s="301"/>
      <c r="W8" s="301"/>
      <c r="X8" s="300"/>
      <c r="Y8" s="300"/>
      <c r="Z8" s="301"/>
      <c r="AA8" s="301"/>
      <c r="AB8" s="301"/>
      <c r="AC8" s="26"/>
      <c r="AD8" s="302"/>
      <c r="AE8" s="200"/>
      <c r="AF8" s="200"/>
      <c r="AG8" s="26"/>
      <c r="AH8" s="26"/>
      <c r="AI8" s="26"/>
      <c r="AJ8" s="26"/>
      <c r="AK8" s="71">
        <v>0</v>
      </c>
      <c r="AL8" s="89"/>
      <c r="AM8" s="299"/>
      <c r="AN8" s="14"/>
      <c r="AO8" s="14"/>
    </row>
    <row r="9" spans="1:41" s="18" customFormat="1" ht="15.75" customHeight="1">
      <c r="A9" s="122"/>
      <c r="B9" s="387" t="s">
        <v>192</v>
      </c>
      <c r="C9" s="388"/>
      <c r="D9" s="389"/>
      <c r="E9" s="17"/>
      <c r="F9" s="26"/>
      <c r="G9" s="26"/>
      <c r="H9" s="26"/>
      <c r="I9" s="26"/>
      <c r="J9" s="200"/>
      <c r="K9" s="200"/>
      <c r="L9" s="26"/>
      <c r="M9" s="26"/>
      <c r="N9" s="26"/>
      <c r="O9" s="26"/>
      <c r="P9" s="26"/>
      <c r="Q9" s="200"/>
      <c r="R9" s="200"/>
      <c r="S9" s="26"/>
      <c r="T9" s="26"/>
      <c r="U9" s="26"/>
      <c r="V9" s="26"/>
      <c r="W9" s="26"/>
      <c r="X9" s="200"/>
      <c r="Y9" s="200"/>
      <c r="Z9" s="26"/>
      <c r="AA9" s="26"/>
      <c r="AB9" s="26"/>
      <c r="AC9" s="26"/>
      <c r="AD9" s="26"/>
      <c r="AE9" s="200"/>
      <c r="AF9" s="200"/>
      <c r="AG9" s="26"/>
      <c r="AH9" s="26"/>
      <c r="AI9" s="26"/>
      <c r="AJ9" s="26"/>
      <c r="AK9" s="71"/>
      <c r="AL9" s="89"/>
      <c r="AM9" s="88"/>
      <c r="AN9" s="14"/>
      <c r="AO9" s="14"/>
    </row>
    <row r="10" spans="1:41" s="18" customFormat="1" ht="15.75" customHeight="1">
      <c r="A10" s="218"/>
      <c r="B10" s="297"/>
      <c r="C10" s="297"/>
      <c r="D10" s="298"/>
      <c r="E10" s="17"/>
      <c r="F10" s="301"/>
      <c r="G10" s="301"/>
      <c r="H10" s="301"/>
      <c r="I10" s="301"/>
      <c r="J10" s="300"/>
      <c r="K10" s="300"/>
      <c r="L10" s="301"/>
      <c r="M10" s="301"/>
      <c r="N10" s="301"/>
      <c r="O10" s="301"/>
      <c r="P10" s="301"/>
      <c r="Q10" s="300"/>
      <c r="R10" s="300"/>
      <c r="S10" s="301"/>
      <c r="T10" s="301"/>
      <c r="U10" s="301"/>
      <c r="V10" s="301"/>
      <c r="W10" s="301"/>
      <c r="X10" s="300"/>
      <c r="Y10" s="300"/>
      <c r="Z10" s="301"/>
      <c r="AA10" s="301"/>
      <c r="AB10" s="301"/>
      <c r="AC10" s="26"/>
      <c r="AD10" s="302"/>
      <c r="AE10" s="200"/>
      <c r="AF10" s="200"/>
      <c r="AG10" s="26"/>
      <c r="AH10" s="26"/>
      <c r="AI10" s="26"/>
      <c r="AJ10" s="26"/>
      <c r="AK10" s="71"/>
      <c r="AL10" s="89"/>
      <c r="AM10" s="88"/>
      <c r="AN10" s="14"/>
      <c r="AO10" s="14"/>
    </row>
    <row r="11" spans="1:41" s="18" customFormat="1" ht="15.75" customHeight="1">
      <c r="A11" s="15"/>
      <c r="B11" s="390"/>
      <c r="C11" s="390"/>
      <c r="D11" s="391"/>
      <c r="E11" s="17"/>
      <c r="F11" s="26"/>
      <c r="G11" s="26"/>
      <c r="H11" s="26"/>
      <c r="I11" s="26"/>
      <c r="J11" s="200"/>
      <c r="K11" s="200"/>
      <c r="L11" s="26"/>
      <c r="M11" s="26"/>
      <c r="N11" s="26"/>
      <c r="O11" s="26"/>
      <c r="P11" s="26"/>
      <c r="Q11" s="200"/>
      <c r="R11" s="200"/>
      <c r="S11" s="26"/>
      <c r="T11" s="26"/>
      <c r="U11" s="26"/>
      <c r="V11" s="26"/>
      <c r="W11" s="26"/>
      <c r="X11" s="200"/>
      <c r="Y11" s="200"/>
      <c r="Z11" s="26"/>
      <c r="AA11" s="26"/>
      <c r="AB11" s="26"/>
      <c r="AC11" s="26"/>
      <c r="AD11" s="26"/>
      <c r="AE11" s="200"/>
      <c r="AF11" s="200"/>
      <c r="AG11" s="26"/>
      <c r="AH11" s="26"/>
      <c r="AI11" s="26"/>
      <c r="AJ11" s="26"/>
      <c r="AK11" s="71"/>
      <c r="AL11" s="89"/>
      <c r="AM11" s="88"/>
      <c r="AN11" s="14"/>
      <c r="AO11" s="14"/>
    </row>
    <row r="12" spans="1:41" s="18" customFormat="1" ht="15.75" customHeight="1">
      <c r="A12" s="121"/>
      <c r="B12" s="392"/>
      <c r="C12" s="392"/>
      <c r="D12" s="393"/>
      <c r="E12" s="17"/>
      <c r="F12" s="26"/>
      <c r="G12" s="26"/>
      <c r="H12" s="26"/>
      <c r="I12" s="26"/>
      <c r="J12" s="200"/>
      <c r="K12" s="200"/>
      <c r="L12" s="26"/>
      <c r="M12" s="26"/>
      <c r="N12" s="26"/>
      <c r="O12" s="26"/>
      <c r="P12" s="26"/>
      <c r="Q12" s="200"/>
      <c r="R12" s="200"/>
      <c r="S12" s="26"/>
      <c r="T12" s="26"/>
      <c r="U12" s="26"/>
      <c r="V12" s="26"/>
      <c r="W12" s="26"/>
      <c r="X12" s="305"/>
      <c r="Y12" s="305"/>
      <c r="Z12" s="304"/>
      <c r="AA12" s="303"/>
      <c r="AB12" s="304"/>
      <c r="AC12" s="26"/>
      <c r="AD12" s="26"/>
      <c r="AE12" s="200"/>
      <c r="AF12" s="200"/>
      <c r="AG12" s="26"/>
      <c r="AH12" s="26"/>
      <c r="AI12" s="26"/>
      <c r="AJ12" s="26"/>
      <c r="AK12" s="71">
        <v>120</v>
      </c>
      <c r="AL12" s="89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0</v>
      </c>
      <c r="AM12" s="88">
        <f>SUM(AL12-36)</f>
        <v>-36</v>
      </c>
      <c r="AN12" s="14"/>
      <c r="AO12" s="14"/>
    </row>
    <row r="13" spans="1:41" s="18" customFormat="1" ht="15.75" customHeight="1">
      <c r="A13" s="121"/>
      <c r="B13" s="394"/>
      <c r="C13" s="394"/>
      <c r="D13" s="394"/>
      <c r="E13" s="17"/>
      <c r="F13" s="26"/>
      <c r="G13" s="26"/>
      <c r="H13" s="26"/>
      <c r="I13" s="26"/>
      <c r="J13" s="200"/>
      <c r="K13" s="200"/>
      <c r="L13" s="26"/>
      <c r="M13" s="26"/>
      <c r="N13" s="26"/>
      <c r="O13" s="26"/>
      <c r="P13" s="26"/>
      <c r="Q13" s="200"/>
      <c r="R13" s="200"/>
      <c r="S13" s="26"/>
      <c r="T13" s="26"/>
      <c r="U13" s="26"/>
      <c r="V13" s="26"/>
      <c r="W13" s="26"/>
      <c r="X13" s="305"/>
      <c r="Y13" s="305"/>
      <c r="Z13" s="304"/>
      <c r="AA13" s="303"/>
      <c r="AB13" s="304"/>
      <c r="AC13" s="26"/>
      <c r="AD13" s="26"/>
      <c r="AE13" s="200"/>
      <c r="AF13" s="200"/>
      <c r="AG13" s="26"/>
      <c r="AH13" s="26"/>
      <c r="AI13" s="26"/>
      <c r="AJ13" s="26"/>
      <c r="AK13" s="71">
        <v>120</v>
      </c>
      <c r="AL13" s="89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0</v>
      </c>
      <c r="AM13" s="88">
        <f>SUM(AL13-126)</f>
        <v>-126</v>
      </c>
      <c r="AN13" s="14"/>
      <c r="AO13" s="14"/>
    </row>
    <row r="14" spans="1:41" s="18" customFormat="1" ht="15.75" customHeight="1">
      <c r="A14" s="122"/>
      <c r="B14" s="387"/>
      <c r="C14" s="388"/>
      <c r="D14" s="389"/>
      <c r="E14" s="123"/>
      <c r="F14" s="26"/>
      <c r="G14" s="26"/>
      <c r="H14" s="26"/>
      <c r="I14" s="26"/>
      <c r="J14" s="200"/>
      <c r="K14" s="119"/>
      <c r="L14" s="27"/>
      <c r="M14" s="27"/>
      <c r="N14" s="27"/>
      <c r="O14" s="27"/>
      <c r="P14" s="307"/>
      <c r="Q14" s="119"/>
      <c r="R14" s="119"/>
      <c r="S14" s="27"/>
      <c r="T14" s="27"/>
      <c r="U14" s="27"/>
      <c r="V14" s="307"/>
      <c r="W14" s="27"/>
      <c r="X14" s="119"/>
      <c r="Y14" s="305"/>
      <c r="Z14" s="304"/>
      <c r="AA14" s="27"/>
      <c r="AB14" s="27"/>
      <c r="AC14" s="264"/>
      <c r="AD14" s="304"/>
      <c r="AE14" s="306"/>
      <c r="AF14" s="308"/>
      <c r="AG14" s="304"/>
      <c r="AH14" s="304"/>
      <c r="AI14" s="264"/>
      <c r="AJ14" s="27"/>
      <c r="AK14" s="71">
        <v>120</v>
      </c>
      <c r="AL14" s="89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0</v>
      </c>
      <c r="AM14" s="88">
        <f>SUM(AL14-126)</f>
        <v>-126</v>
      </c>
      <c r="AN14" s="14"/>
      <c r="AO14" s="14"/>
    </row>
    <row r="15" spans="1:41" s="18" customFormat="1" ht="15.75" customHeight="1">
      <c r="A15" s="42"/>
      <c r="B15" s="395"/>
      <c r="C15" s="396"/>
      <c r="D15" s="397"/>
      <c r="E15" s="123"/>
      <c r="F15" s="26"/>
      <c r="G15" s="26"/>
      <c r="H15" s="26"/>
      <c r="I15" s="26"/>
      <c r="J15" s="200"/>
      <c r="K15" s="200"/>
      <c r="L15" s="26"/>
      <c r="M15" s="26"/>
      <c r="N15" s="26"/>
      <c r="O15" s="26"/>
      <c r="P15" s="26"/>
      <c r="Q15" s="200"/>
      <c r="R15" s="200"/>
      <c r="S15" s="307"/>
      <c r="T15" s="194"/>
      <c r="U15" s="26"/>
      <c r="V15" s="26"/>
      <c r="W15" s="26"/>
      <c r="X15" s="200"/>
      <c r="Y15" s="200"/>
      <c r="Z15" s="26"/>
      <c r="AA15" s="26"/>
      <c r="AB15" s="26"/>
      <c r="AC15" s="26"/>
      <c r="AD15" s="26"/>
      <c r="AE15" s="291"/>
      <c r="AF15" s="200"/>
      <c r="AG15" s="26"/>
      <c r="AH15" s="307"/>
      <c r="AI15" s="26"/>
      <c r="AJ15" s="26"/>
      <c r="AK15" s="71">
        <v>0</v>
      </c>
      <c r="AL15" s="89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0</v>
      </c>
      <c r="AM15" s="88">
        <f>SUM(AL15-126)</f>
        <v>-126</v>
      </c>
      <c r="AO15" s="18" t="s">
        <v>190</v>
      </c>
    </row>
    <row r="16" spans="1:42" s="18" customFormat="1" ht="15.75" customHeight="1">
      <c r="A16" s="48"/>
      <c r="B16" s="399"/>
      <c r="C16" s="400"/>
      <c r="D16" s="401"/>
      <c r="E16" s="17"/>
      <c r="F16" s="27"/>
      <c r="G16" s="27"/>
      <c r="H16" s="27"/>
      <c r="I16" s="27"/>
      <c r="J16" s="119"/>
      <c r="K16" s="119"/>
      <c r="L16" s="27"/>
      <c r="M16" s="27"/>
      <c r="N16" s="27"/>
      <c r="O16" s="27"/>
      <c r="P16" s="27"/>
      <c r="Q16" s="119"/>
      <c r="R16" s="119"/>
      <c r="S16" s="27"/>
      <c r="T16" s="27"/>
      <c r="U16" s="27"/>
      <c r="V16" s="27"/>
      <c r="W16" s="27"/>
      <c r="X16" s="119"/>
      <c r="Y16" s="119"/>
      <c r="Z16" s="27"/>
      <c r="AA16" s="27"/>
      <c r="AB16" s="27"/>
      <c r="AC16" s="27"/>
      <c r="AD16" s="27"/>
      <c r="AE16" s="119"/>
      <c r="AF16" s="119"/>
      <c r="AG16" s="27"/>
      <c r="AH16" s="27"/>
      <c r="AI16" s="27"/>
      <c r="AJ16" s="27"/>
      <c r="AK16" s="71">
        <v>0</v>
      </c>
      <c r="AL16" s="89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0</v>
      </c>
      <c r="AM16" s="88">
        <v>0</v>
      </c>
      <c r="AN16" s="14"/>
      <c r="AO16" s="14"/>
      <c r="AP16" s="18" t="s">
        <v>26</v>
      </c>
    </row>
    <row r="17" spans="1:41" ht="15.75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/>
      <c r="AM17"/>
      <c r="AN17"/>
      <c r="AO17"/>
    </row>
    <row r="18" spans="1:45" ht="12.75" customHeight="1">
      <c r="A18" s="49"/>
      <c r="B18" s="402" t="s">
        <v>40</v>
      </c>
      <c r="C18" s="360"/>
      <c r="D18" s="36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S18" s="11" t="s">
        <v>173</v>
      </c>
    </row>
    <row r="19" spans="1:37" ht="12.75" customHeight="1">
      <c r="A19" s="50"/>
      <c r="B19" s="337" t="s">
        <v>34</v>
      </c>
      <c r="C19" s="338"/>
      <c r="D19" s="339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2.75" customHeight="1">
      <c r="A20" s="50"/>
      <c r="B20" s="337" t="s">
        <v>35</v>
      </c>
      <c r="C20" s="338"/>
      <c r="D20" s="339"/>
      <c r="E20" s="21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13" ht="12.75" customHeight="1">
      <c r="A21" s="51"/>
      <c r="B21" s="337" t="s">
        <v>36</v>
      </c>
      <c r="C21" s="338"/>
      <c r="D21" s="339"/>
      <c r="M21" s="11" t="s">
        <v>26</v>
      </c>
    </row>
    <row r="22" spans="1:17" ht="12.75" customHeight="1">
      <c r="A22" s="52"/>
      <c r="B22" s="337" t="s">
        <v>27</v>
      </c>
      <c r="C22" s="338"/>
      <c r="D22" s="339"/>
      <c r="H22" s="398" t="s">
        <v>194</v>
      </c>
      <c r="I22" s="398"/>
      <c r="J22" s="398"/>
      <c r="K22" s="398"/>
      <c r="L22" s="398"/>
      <c r="M22" s="398"/>
      <c r="N22" s="398"/>
      <c r="O22" s="398"/>
      <c r="P22" s="398"/>
      <c r="Q22" s="398"/>
    </row>
    <row r="23" spans="1:4" ht="12.75" customHeight="1">
      <c r="A23" s="53"/>
      <c r="B23" s="364" t="s">
        <v>28</v>
      </c>
      <c r="C23" s="365"/>
      <c r="D23" s="366"/>
    </row>
    <row r="24" spans="2:18" ht="15.75" thickBot="1">
      <c r="B24" s="367" t="s">
        <v>29</v>
      </c>
      <c r="C24" s="368"/>
      <c r="D24" s="369"/>
      <c r="K24" s="309" t="s">
        <v>193</v>
      </c>
      <c r="L24" s="310"/>
      <c r="M24" s="310"/>
      <c r="N24" s="310"/>
      <c r="O24" s="310"/>
      <c r="P24" s="310"/>
      <c r="Q24" s="310"/>
      <c r="R24" s="311"/>
    </row>
    <row r="25" ht="15">
      <c r="AB25" s="11" t="s">
        <v>26</v>
      </c>
    </row>
  </sheetData>
  <sheetProtection/>
  <mergeCells count="26">
    <mergeCell ref="B22:D22"/>
    <mergeCell ref="B23:D23"/>
    <mergeCell ref="B24:D24"/>
    <mergeCell ref="H22:Q22"/>
    <mergeCell ref="B16:D16"/>
    <mergeCell ref="B18:D18"/>
    <mergeCell ref="B19:D19"/>
    <mergeCell ref="B20:D20"/>
    <mergeCell ref="F20:U20"/>
    <mergeCell ref="B21:D21"/>
    <mergeCell ref="B9:D9"/>
    <mergeCell ref="B11:D11"/>
    <mergeCell ref="B12:D12"/>
    <mergeCell ref="B13:D13"/>
    <mergeCell ref="B14:D14"/>
    <mergeCell ref="B15:D15"/>
    <mergeCell ref="B5:D5"/>
    <mergeCell ref="B6:D6"/>
    <mergeCell ref="B7:D7"/>
    <mergeCell ref="B8:D8"/>
    <mergeCell ref="A1:AM3"/>
    <mergeCell ref="E4:E5"/>
    <mergeCell ref="AK4:AK5"/>
    <mergeCell ref="AL4:AL5"/>
    <mergeCell ref="AM4:AM5"/>
    <mergeCell ref="B4:D4"/>
  </mergeCells>
  <printOptions/>
  <pageMargins left="0.5118110236220472" right="0.5118110236220472" top="0.7874015748031497" bottom="0.7874015748031497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5"/>
  <sheetViews>
    <sheetView zoomScalePageLayoutView="0" workbookViewId="0" topLeftCell="A1">
      <selection activeCell="A1" sqref="A1:AM26"/>
    </sheetView>
  </sheetViews>
  <sheetFormatPr defaultColWidth="11.57421875" defaultRowHeight="15"/>
  <cols>
    <col min="1" max="1" width="7.8515625" style="11" customWidth="1"/>
    <col min="2" max="2" width="28.28125" style="11" customWidth="1"/>
    <col min="3" max="3" width="10.7109375" style="11" customWidth="1"/>
    <col min="4" max="4" width="6.57421875" style="11" customWidth="1"/>
    <col min="5" max="5" width="6.140625" style="20" bestFit="1" customWidth="1"/>
    <col min="6" max="36" width="2.8515625" style="11" customWidth="1"/>
    <col min="37" max="37" width="3.421875" style="19" customWidth="1"/>
    <col min="38" max="38" width="4.00390625" style="19" customWidth="1"/>
    <col min="39" max="39" width="4.7109375" style="19" customWidth="1"/>
    <col min="40" max="226" width="9.140625" style="11" customWidth="1"/>
    <col min="227" max="243" width="9.140625" style="0" customWidth="1"/>
  </cols>
  <sheetData>
    <row r="1" spans="1:41" s="14" customFormat="1" ht="9.75" customHeight="1">
      <c r="A1" s="377" t="s">
        <v>180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22"/>
      <c r="AO1" s="23"/>
    </row>
    <row r="2" spans="1:41" s="14" customFormat="1" ht="9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23"/>
      <c r="AO2" s="23"/>
    </row>
    <row r="3" spans="1:41" s="18" customFormat="1" ht="24" customHeight="1" thickBo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23"/>
      <c r="AO3" s="23"/>
    </row>
    <row r="4" spans="1:41" s="18" customFormat="1" ht="15.75" customHeight="1">
      <c r="A4" s="44" t="s">
        <v>0</v>
      </c>
      <c r="B4" s="384" t="s">
        <v>1</v>
      </c>
      <c r="C4" s="385"/>
      <c r="D4" s="386"/>
      <c r="E4" s="379" t="s">
        <v>3</v>
      </c>
      <c r="F4" s="40">
        <v>1</v>
      </c>
      <c r="G4" s="40">
        <v>2</v>
      </c>
      <c r="H4" s="40">
        <v>3</v>
      </c>
      <c r="I4" s="40">
        <v>4</v>
      </c>
      <c r="J4" s="40">
        <v>5</v>
      </c>
      <c r="K4" s="40">
        <v>6</v>
      </c>
      <c r="L4" s="40">
        <v>7</v>
      </c>
      <c r="M4" s="40">
        <v>8</v>
      </c>
      <c r="N4" s="40">
        <v>9</v>
      </c>
      <c r="O4" s="40">
        <v>10</v>
      </c>
      <c r="P4" s="40">
        <v>11</v>
      </c>
      <c r="Q4" s="40">
        <v>12</v>
      </c>
      <c r="R4" s="40">
        <v>13</v>
      </c>
      <c r="S4" s="40">
        <v>14</v>
      </c>
      <c r="T4" s="40">
        <v>15</v>
      </c>
      <c r="U4" s="40">
        <v>16</v>
      </c>
      <c r="V4" s="40">
        <v>17</v>
      </c>
      <c r="W4" s="40">
        <v>18</v>
      </c>
      <c r="X4" s="40">
        <v>19</v>
      </c>
      <c r="Y4" s="40">
        <v>20</v>
      </c>
      <c r="Z4" s="40">
        <v>21</v>
      </c>
      <c r="AA4" s="40">
        <v>22</v>
      </c>
      <c r="AB4" s="40">
        <v>23</v>
      </c>
      <c r="AC4" s="40">
        <v>24</v>
      </c>
      <c r="AD4" s="40">
        <v>25</v>
      </c>
      <c r="AE4" s="40">
        <v>26</v>
      </c>
      <c r="AF4" s="40">
        <v>27</v>
      </c>
      <c r="AG4" s="40">
        <v>28</v>
      </c>
      <c r="AH4" s="40"/>
      <c r="AI4" s="40"/>
      <c r="AJ4" s="40"/>
      <c r="AK4" s="381" t="s">
        <v>4</v>
      </c>
      <c r="AL4" s="382" t="s">
        <v>5</v>
      </c>
      <c r="AM4" s="383" t="s">
        <v>6</v>
      </c>
      <c r="AN4" s="14"/>
      <c r="AO4" s="14"/>
    </row>
    <row r="5" spans="1:41" s="18" customFormat="1" ht="15.75" customHeight="1">
      <c r="A5" s="41"/>
      <c r="B5" s="372" t="s">
        <v>72</v>
      </c>
      <c r="C5" s="373"/>
      <c r="D5" s="374"/>
      <c r="E5" s="380"/>
      <c r="F5" s="13" t="s">
        <v>12</v>
      </c>
      <c r="G5" s="13" t="s">
        <v>9</v>
      </c>
      <c r="H5" s="13" t="s">
        <v>9</v>
      </c>
      <c r="I5" s="13" t="s">
        <v>10</v>
      </c>
      <c r="J5" s="13" t="s">
        <v>10</v>
      </c>
      <c r="K5" s="13" t="s">
        <v>11</v>
      </c>
      <c r="L5" s="13" t="s">
        <v>10</v>
      </c>
      <c r="M5" s="13" t="s">
        <v>12</v>
      </c>
      <c r="N5" s="13" t="s">
        <v>9</v>
      </c>
      <c r="O5" s="13" t="s">
        <v>9</v>
      </c>
      <c r="P5" s="13" t="s">
        <v>10</v>
      </c>
      <c r="Q5" s="13" t="s">
        <v>10</v>
      </c>
      <c r="R5" s="13" t="s">
        <v>11</v>
      </c>
      <c r="S5" s="13" t="s">
        <v>10</v>
      </c>
      <c r="T5" s="13" t="s">
        <v>12</v>
      </c>
      <c r="U5" s="13" t="s">
        <v>9</v>
      </c>
      <c r="V5" s="13" t="s">
        <v>9</v>
      </c>
      <c r="W5" s="13" t="s">
        <v>10</v>
      </c>
      <c r="X5" s="13" t="s">
        <v>10</v>
      </c>
      <c r="Y5" s="13" t="s">
        <v>11</v>
      </c>
      <c r="Z5" s="13" t="s">
        <v>10</v>
      </c>
      <c r="AA5" s="13" t="s">
        <v>12</v>
      </c>
      <c r="AB5" s="13" t="s">
        <v>9</v>
      </c>
      <c r="AC5" s="13" t="s">
        <v>9</v>
      </c>
      <c r="AD5" s="13" t="s">
        <v>10</v>
      </c>
      <c r="AE5" s="13" t="s">
        <v>10</v>
      </c>
      <c r="AF5" s="13" t="s">
        <v>11</v>
      </c>
      <c r="AG5" s="13" t="s">
        <v>10</v>
      </c>
      <c r="AH5" s="13"/>
      <c r="AI5" s="13"/>
      <c r="AJ5" s="13"/>
      <c r="AK5" s="350"/>
      <c r="AL5" s="352"/>
      <c r="AM5" s="354"/>
      <c r="AN5" s="14"/>
      <c r="AO5" s="14"/>
    </row>
    <row r="6" spans="1:41" s="18" customFormat="1" ht="15.75" customHeight="1">
      <c r="A6" s="121" t="s">
        <v>88</v>
      </c>
      <c r="B6" s="375" t="s">
        <v>74</v>
      </c>
      <c r="C6" s="375"/>
      <c r="D6" s="376"/>
      <c r="E6" s="17" t="s">
        <v>15</v>
      </c>
      <c r="F6" s="224" t="s">
        <v>41</v>
      </c>
      <c r="G6" s="224" t="s">
        <v>41</v>
      </c>
      <c r="H6" s="224" t="s">
        <v>41</v>
      </c>
      <c r="I6" s="224" t="s">
        <v>41</v>
      </c>
      <c r="J6" s="225"/>
      <c r="K6" s="225"/>
      <c r="L6" s="224" t="s">
        <v>41</v>
      </c>
      <c r="M6" s="224" t="s">
        <v>41</v>
      </c>
      <c r="N6" s="224" t="s">
        <v>41</v>
      </c>
      <c r="O6" s="224" t="s">
        <v>41</v>
      </c>
      <c r="P6" s="224" t="s">
        <v>41</v>
      </c>
      <c r="Q6" s="225"/>
      <c r="R6" s="225"/>
      <c r="S6" s="224" t="s">
        <v>41</v>
      </c>
      <c r="T6" s="224" t="s">
        <v>41</v>
      </c>
      <c r="U6" s="224" t="s">
        <v>41</v>
      </c>
      <c r="V6" s="224" t="s">
        <v>41</v>
      </c>
      <c r="W6" s="224" t="s">
        <v>41</v>
      </c>
      <c r="X6" s="248" t="s">
        <v>86</v>
      </c>
      <c r="Y6" s="225"/>
      <c r="Z6" s="224" t="s">
        <v>41</v>
      </c>
      <c r="AA6" s="224" t="s">
        <v>41</v>
      </c>
      <c r="AB6" s="224" t="s">
        <v>41</v>
      </c>
      <c r="AC6" s="224" t="s">
        <v>41</v>
      </c>
      <c r="AD6" s="224" t="s">
        <v>41</v>
      </c>
      <c r="AE6" s="225"/>
      <c r="AF6" s="225"/>
      <c r="AG6" s="224" t="s">
        <v>41</v>
      </c>
      <c r="AH6" s="245"/>
      <c r="AI6" s="244"/>
      <c r="AJ6" s="244"/>
      <c r="AK6" s="71">
        <v>120</v>
      </c>
      <c r="AL6" s="89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132</v>
      </c>
      <c r="AM6" s="88">
        <f>SUM(AL6-120)</f>
        <v>12</v>
      </c>
      <c r="AN6" s="14"/>
      <c r="AO6" s="14"/>
    </row>
    <row r="7" spans="1:41" s="18" customFormat="1" ht="15.75" customHeight="1">
      <c r="A7" s="121" t="s">
        <v>91</v>
      </c>
      <c r="B7" s="375" t="s">
        <v>75</v>
      </c>
      <c r="C7" s="375"/>
      <c r="D7" s="376"/>
      <c r="E7" s="17" t="s">
        <v>15</v>
      </c>
      <c r="F7" s="224" t="s">
        <v>41</v>
      </c>
      <c r="G7" s="333" t="s">
        <v>132</v>
      </c>
      <c r="H7" s="333" t="s">
        <v>132</v>
      </c>
      <c r="I7" s="333" t="s">
        <v>132</v>
      </c>
      <c r="J7" s="332" t="s">
        <v>132</v>
      </c>
      <c r="K7" s="332" t="s">
        <v>132</v>
      </c>
      <c r="L7" s="333" t="s">
        <v>132</v>
      </c>
      <c r="M7" s="333" t="s">
        <v>132</v>
      </c>
      <c r="N7" s="333" t="s">
        <v>132</v>
      </c>
      <c r="O7" s="333" t="s">
        <v>132</v>
      </c>
      <c r="P7" s="224" t="s">
        <v>41</v>
      </c>
      <c r="Q7" s="248" t="s">
        <v>86</v>
      </c>
      <c r="R7" s="225"/>
      <c r="S7" s="224" t="s">
        <v>41</v>
      </c>
      <c r="T7" s="224" t="s">
        <v>41</v>
      </c>
      <c r="U7" s="224" t="s">
        <v>41</v>
      </c>
      <c r="V7" s="224" t="s">
        <v>41</v>
      </c>
      <c r="W7" s="325" t="s">
        <v>86</v>
      </c>
      <c r="X7" s="225"/>
      <c r="Y7" s="248" t="s">
        <v>86</v>
      </c>
      <c r="Z7" s="334" t="s">
        <v>86</v>
      </c>
      <c r="AA7" s="224" t="s">
        <v>41</v>
      </c>
      <c r="AB7" s="224" t="s">
        <v>41</v>
      </c>
      <c r="AC7" s="325" t="s">
        <v>163</v>
      </c>
      <c r="AD7" s="224" t="s">
        <v>41</v>
      </c>
      <c r="AE7" s="225"/>
      <c r="AF7" s="226"/>
      <c r="AG7" s="334" t="s">
        <v>86</v>
      </c>
      <c r="AH7" s="244"/>
      <c r="AI7" s="245"/>
      <c r="AJ7" s="246"/>
      <c r="AK7" s="71">
        <v>120</v>
      </c>
      <c r="AL7" s="89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114</v>
      </c>
      <c r="AM7" s="88">
        <f>SUM(AL7-120)</f>
        <v>-6</v>
      </c>
      <c r="AN7" s="14"/>
      <c r="AO7" s="14"/>
    </row>
    <row r="8" spans="1:41" s="18" customFormat="1" ht="15.75" customHeight="1">
      <c r="A8" s="134">
        <v>425699</v>
      </c>
      <c r="B8" s="375" t="s">
        <v>105</v>
      </c>
      <c r="C8" s="375"/>
      <c r="D8" s="376"/>
      <c r="E8" s="123" t="s">
        <v>73</v>
      </c>
      <c r="F8" s="224" t="s">
        <v>12</v>
      </c>
      <c r="G8" s="224" t="s">
        <v>12</v>
      </c>
      <c r="H8" s="224" t="s">
        <v>12</v>
      </c>
      <c r="I8" s="224" t="s">
        <v>86</v>
      </c>
      <c r="J8" s="248" t="s">
        <v>86</v>
      </c>
      <c r="K8" s="225" t="s">
        <v>163</v>
      </c>
      <c r="L8" s="224" t="s">
        <v>86</v>
      </c>
      <c r="M8" s="224" t="s">
        <v>12</v>
      </c>
      <c r="N8" s="224" t="s">
        <v>12</v>
      </c>
      <c r="O8" s="224" t="s">
        <v>86</v>
      </c>
      <c r="P8" s="224" t="s">
        <v>12</v>
      </c>
      <c r="Q8" s="326" t="s">
        <v>163</v>
      </c>
      <c r="R8" s="225" t="s">
        <v>163</v>
      </c>
      <c r="S8" s="224" t="s">
        <v>12</v>
      </c>
      <c r="T8" s="224" t="s">
        <v>12</v>
      </c>
      <c r="U8" s="224" t="s">
        <v>12</v>
      </c>
      <c r="V8" s="224" t="s">
        <v>12</v>
      </c>
      <c r="W8" s="325" t="s">
        <v>163</v>
      </c>
      <c r="X8" s="326" t="s">
        <v>163</v>
      </c>
      <c r="Y8" s="225"/>
      <c r="Z8" s="224" t="s">
        <v>12</v>
      </c>
      <c r="AA8" s="224" t="s">
        <v>12</v>
      </c>
      <c r="AB8" s="224" t="s">
        <v>12</v>
      </c>
      <c r="AC8" s="325" t="s">
        <v>86</v>
      </c>
      <c r="AD8" s="224" t="s">
        <v>12</v>
      </c>
      <c r="AE8" s="248" t="s">
        <v>86</v>
      </c>
      <c r="AF8" s="225" t="s">
        <v>163</v>
      </c>
      <c r="AG8" s="224" t="s">
        <v>12</v>
      </c>
      <c r="AH8" s="244"/>
      <c r="AI8" s="244"/>
      <c r="AJ8" s="244"/>
      <c r="AK8" s="71">
        <v>120</v>
      </c>
      <c r="AL8" s="89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162</v>
      </c>
      <c r="AM8" s="88">
        <f>SUM(AL8-120)</f>
        <v>42</v>
      </c>
      <c r="AN8" s="14"/>
      <c r="AO8" s="14"/>
    </row>
    <row r="9" spans="1:41" s="18" customFormat="1" ht="15.75" customHeight="1">
      <c r="A9" s="122"/>
      <c r="B9" s="387" t="s">
        <v>199</v>
      </c>
      <c r="C9" s="388"/>
      <c r="D9" s="389"/>
      <c r="E9" s="17"/>
      <c r="F9" s="224"/>
      <c r="G9" s="224"/>
      <c r="H9" s="224"/>
      <c r="I9" s="224"/>
      <c r="J9" s="225"/>
      <c r="K9" s="225"/>
      <c r="L9" s="224"/>
      <c r="M9" s="224" t="s">
        <v>41</v>
      </c>
      <c r="N9" s="224" t="s">
        <v>41</v>
      </c>
      <c r="O9" s="224"/>
      <c r="P9" s="224"/>
      <c r="Q9" s="225"/>
      <c r="R9" s="225"/>
      <c r="S9" s="224"/>
      <c r="T9" s="224"/>
      <c r="U9" s="224"/>
      <c r="V9" s="224"/>
      <c r="W9" s="224"/>
      <c r="X9" s="225"/>
      <c r="Y9" s="225"/>
      <c r="Z9" s="224"/>
      <c r="AA9" s="224"/>
      <c r="AB9" s="224"/>
      <c r="AC9" s="224"/>
      <c r="AD9" s="224"/>
      <c r="AE9" s="225"/>
      <c r="AF9" s="225"/>
      <c r="AG9" s="224"/>
      <c r="AH9" s="244"/>
      <c r="AI9" s="244"/>
      <c r="AJ9" s="244"/>
      <c r="AK9" s="71"/>
      <c r="AL9" s="89"/>
      <c r="AM9" s="88"/>
      <c r="AN9" s="14"/>
      <c r="AO9" s="14"/>
    </row>
    <row r="10" spans="1:41" s="18" customFormat="1" ht="15.75" customHeight="1">
      <c r="A10" s="15"/>
      <c r="B10" s="112"/>
      <c r="C10" s="112"/>
      <c r="D10" s="111"/>
      <c r="E10" s="17"/>
      <c r="F10" s="224"/>
      <c r="G10" s="224"/>
      <c r="H10" s="224"/>
      <c r="I10" s="224"/>
      <c r="J10" s="225"/>
      <c r="K10" s="225"/>
      <c r="L10" s="224"/>
      <c r="M10" s="224"/>
      <c r="N10" s="224"/>
      <c r="O10" s="224"/>
      <c r="P10" s="224"/>
      <c r="Q10" s="225"/>
      <c r="R10" s="225"/>
      <c r="S10" s="228"/>
      <c r="T10" s="224"/>
      <c r="U10" s="224"/>
      <c r="V10" s="224"/>
      <c r="W10" s="227"/>
      <c r="X10" s="226"/>
      <c r="Y10" s="225"/>
      <c r="Z10" s="224"/>
      <c r="AA10" s="224"/>
      <c r="AB10" s="224"/>
      <c r="AC10" s="224"/>
      <c r="AD10" s="227"/>
      <c r="AE10" s="225"/>
      <c r="AF10" s="225"/>
      <c r="AG10" s="224"/>
      <c r="AH10" s="244"/>
      <c r="AI10" s="244"/>
      <c r="AJ10" s="244"/>
      <c r="AK10" s="71"/>
      <c r="AL10" s="89"/>
      <c r="AM10" s="88"/>
      <c r="AN10" s="14"/>
      <c r="AO10" s="14"/>
    </row>
    <row r="11" spans="1:41" s="18" customFormat="1" ht="15.75" customHeight="1">
      <c r="A11" s="15"/>
      <c r="B11" s="390"/>
      <c r="C11" s="390"/>
      <c r="D11" s="391"/>
      <c r="E11" s="17"/>
      <c r="F11" s="224"/>
      <c r="G11" s="224"/>
      <c r="H11" s="224"/>
      <c r="I11" s="224"/>
      <c r="J11" s="225"/>
      <c r="K11" s="225"/>
      <c r="L11" s="224"/>
      <c r="M11" s="224"/>
      <c r="N11" s="224"/>
      <c r="O11" s="224"/>
      <c r="P11" s="224"/>
      <c r="Q11" s="225"/>
      <c r="R11" s="225"/>
      <c r="S11" s="224"/>
      <c r="T11" s="224"/>
      <c r="U11" s="224"/>
      <c r="V11" s="224"/>
      <c r="W11" s="224"/>
      <c r="X11" s="225"/>
      <c r="Y11" s="225"/>
      <c r="Z11" s="224"/>
      <c r="AA11" s="224"/>
      <c r="AB11" s="224"/>
      <c r="AC11" s="224"/>
      <c r="AD11" s="224"/>
      <c r="AE11" s="225"/>
      <c r="AF11" s="225"/>
      <c r="AG11" s="224"/>
      <c r="AH11" s="244"/>
      <c r="AI11" s="244"/>
      <c r="AJ11" s="244"/>
      <c r="AK11" s="71"/>
      <c r="AL11" s="89"/>
      <c r="AM11" s="88"/>
      <c r="AN11" s="14"/>
      <c r="AO11" s="14"/>
    </row>
    <row r="12" spans="1:41" s="18" customFormat="1" ht="15.75" customHeight="1">
      <c r="A12" s="121" t="s">
        <v>89</v>
      </c>
      <c r="B12" s="392" t="s">
        <v>90</v>
      </c>
      <c r="C12" s="392"/>
      <c r="D12" s="393"/>
      <c r="E12" s="17" t="s">
        <v>31</v>
      </c>
      <c r="F12" s="224" t="s">
        <v>39</v>
      </c>
      <c r="G12" s="224"/>
      <c r="H12" s="224"/>
      <c r="I12" s="224" t="s">
        <v>39</v>
      </c>
      <c r="J12" s="225"/>
      <c r="K12" s="248" t="s">
        <v>86</v>
      </c>
      <c r="L12" s="224" t="s">
        <v>39</v>
      </c>
      <c r="M12" s="224"/>
      <c r="N12" s="224"/>
      <c r="O12" s="224" t="s">
        <v>39</v>
      </c>
      <c r="P12" s="224"/>
      <c r="Q12" s="225"/>
      <c r="R12" s="225" t="s">
        <v>39</v>
      </c>
      <c r="S12" s="228"/>
      <c r="T12" s="224"/>
      <c r="U12" s="224" t="s">
        <v>39</v>
      </c>
      <c r="V12" s="224"/>
      <c r="W12" s="224"/>
      <c r="X12" s="225" t="s">
        <v>39</v>
      </c>
      <c r="Y12" s="225"/>
      <c r="Z12" s="224"/>
      <c r="AA12" s="224" t="s">
        <v>39</v>
      </c>
      <c r="AB12" s="224"/>
      <c r="AC12" s="224"/>
      <c r="AD12" s="224" t="s">
        <v>39</v>
      </c>
      <c r="AE12" s="229"/>
      <c r="AF12" s="249" t="s">
        <v>86</v>
      </c>
      <c r="AG12" s="224" t="s">
        <v>39</v>
      </c>
      <c r="AH12" s="247"/>
      <c r="AI12" s="244"/>
      <c r="AJ12" s="244"/>
      <c r="AK12" s="71">
        <v>120</v>
      </c>
      <c r="AL12" s="89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144</v>
      </c>
      <c r="AM12" s="88">
        <f>SUM(AL12-120)</f>
        <v>24</v>
      </c>
      <c r="AN12" s="14"/>
      <c r="AO12" s="14"/>
    </row>
    <row r="13" spans="1:41" s="18" customFormat="1" ht="15.75" customHeight="1">
      <c r="A13" s="121" t="s">
        <v>92</v>
      </c>
      <c r="B13" s="394" t="s">
        <v>76</v>
      </c>
      <c r="C13" s="394"/>
      <c r="D13" s="394"/>
      <c r="E13" s="17" t="s">
        <v>31</v>
      </c>
      <c r="F13" s="224"/>
      <c r="G13" s="224" t="s">
        <v>39</v>
      </c>
      <c r="H13" s="224"/>
      <c r="I13" s="224"/>
      <c r="J13" s="225" t="s">
        <v>39</v>
      </c>
      <c r="K13" s="225"/>
      <c r="L13" s="224"/>
      <c r="M13" s="224" t="s">
        <v>39</v>
      </c>
      <c r="N13" s="224"/>
      <c r="O13" s="224"/>
      <c r="P13" s="224" t="s">
        <v>39</v>
      </c>
      <c r="Q13" s="225"/>
      <c r="R13" s="225" t="s">
        <v>86</v>
      </c>
      <c r="S13" s="228" t="s">
        <v>39</v>
      </c>
      <c r="T13" s="224"/>
      <c r="U13" s="224"/>
      <c r="V13" s="224" t="s">
        <v>39</v>
      </c>
      <c r="W13" s="224"/>
      <c r="X13" s="225"/>
      <c r="Y13" s="225" t="s">
        <v>39</v>
      </c>
      <c r="Z13" s="224"/>
      <c r="AA13" s="224"/>
      <c r="AB13" s="224" t="s">
        <v>39</v>
      </c>
      <c r="AC13" s="224"/>
      <c r="AD13" s="224"/>
      <c r="AE13" s="229" t="s">
        <v>39</v>
      </c>
      <c r="AF13" s="225"/>
      <c r="AG13" s="224"/>
      <c r="AH13" s="247"/>
      <c r="AI13" s="244"/>
      <c r="AJ13" s="244"/>
      <c r="AK13" s="71">
        <v>120</v>
      </c>
      <c r="AL13" s="89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120</v>
      </c>
      <c r="AM13" s="88">
        <f>SUM(AL13-120)</f>
        <v>0</v>
      </c>
      <c r="AN13" s="14"/>
      <c r="AO13" s="14"/>
    </row>
    <row r="14" spans="1:41" s="18" customFormat="1" ht="15.75" customHeight="1">
      <c r="A14" s="122">
        <v>149870</v>
      </c>
      <c r="B14" s="387" t="s">
        <v>87</v>
      </c>
      <c r="C14" s="388"/>
      <c r="D14" s="389"/>
      <c r="E14" s="123" t="s">
        <v>31</v>
      </c>
      <c r="F14" s="228"/>
      <c r="G14" s="228"/>
      <c r="H14" s="228" t="s">
        <v>39</v>
      </c>
      <c r="I14" s="228"/>
      <c r="J14" s="250"/>
      <c r="K14" s="229" t="s">
        <v>39</v>
      </c>
      <c r="L14" s="228"/>
      <c r="M14" s="228"/>
      <c r="N14" s="228" t="s">
        <v>39</v>
      </c>
      <c r="O14" s="228"/>
      <c r="P14" s="228"/>
      <c r="Q14" s="229" t="s">
        <v>39</v>
      </c>
      <c r="R14" s="229"/>
      <c r="S14" s="228"/>
      <c r="T14" s="228" t="s">
        <v>39</v>
      </c>
      <c r="U14" s="228"/>
      <c r="V14" s="228"/>
      <c r="W14" s="228" t="s">
        <v>39</v>
      </c>
      <c r="X14" s="229"/>
      <c r="Y14" s="250"/>
      <c r="Z14" s="228" t="s">
        <v>39</v>
      </c>
      <c r="AA14" s="228"/>
      <c r="AB14" s="228"/>
      <c r="AC14" s="228" t="s">
        <v>39</v>
      </c>
      <c r="AD14" s="228"/>
      <c r="AE14" s="250" t="s">
        <v>163</v>
      </c>
      <c r="AF14" s="250" t="s">
        <v>163</v>
      </c>
      <c r="AG14" s="228"/>
      <c r="AH14" s="237"/>
      <c r="AI14" s="237"/>
      <c r="AJ14" s="237"/>
      <c r="AK14" s="71">
        <v>120</v>
      </c>
      <c r="AL14" s="89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96</v>
      </c>
      <c r="AM14" s="88">
        <f>SUM(AL14-120)</f>
        <v>-24</v>
      </c>
      <c r="AN14" s="14"/>
      <c r="AO14" s="14"/>
    </row>
    <row r="15" spans="1:39" s="18" customFormat="1" ht="15.75" customHeight="1">
      <c r="A15" s="42"/>
      <c r="B15" s="395" t="s">
        <v>198</v>
      </c>
      <c r="C15" s="396"/>
      <c r="D15" s="397"/>
      <c r="E15" s="123" t="s">
        <v>31</v>
      </c>
      <c r="F15" s="224"/>
      <c r="G15" s="224"/>
      <c r="H15" s="224"/>
      <c r="I15" s="224"/>
      <c r="J15" s="225"/>
      <c r="K15" s="225"/>
      <c r="L15" s="224"/>
      <c r="M15" s="224"/>
      <c r="N15" s="224"/>
      <c r="O15" s="224"/>
      <c r="P15" s="224"/>
      <c r="Q15" s="225"/>
      <c r="R15" s="225"/>
      <c r="S15" s="228"/>
      <c r="T15" s="224"/>
      <c r="U15" s="224"/>
      <c r="V15" s="224"/>
      <c r="W15" s="224"/>
      <c r="X15" s="225"/>
      <c r="Y15" s="225"/>
      <c r="Z15" s="224"/>
      <c r="AA15" s="224"/>
      <c r="AB15" s="224"/>
      <c r="AC15" s="224"/>
      <c r="AD15" s="224"/>
      <c r="AE15" s="229"/>
      <c r="AF15" s="225" t="s">
        <v>39</v>
      </c>
      <c r="AG15" s="224"/>
      <c r="AH15" s="247"/>
      <c r="AI15" s="244"/>
      <c r="AJ15" s="244"/>
      <c r="AK15" s="71">
        <v>0</v>
      </c>
      <c r="AL15" s="89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12</v>
      </c>
      <c r="AM15" s="88">
        <v>0</v>
      </c>
    </row>
    <row r="16" spans="1:41" s="18" customFormat="1" ht="15.75" customHeight="1">
      <c r="A16" s="48"/>
      <c r="B16" s="399"/>
      <c r="C16" s="400"/>
      <c r="D16" s="401"/>
      <c r="E16" s="17"/>
      <c r="F16" s="228"/>
      <c r="G16" s="228"/>
      <c r="H16" s="228"/>
      <c r="I16" s="228"/>
      <c r="J16" s="229"/>
      <c r="K16" s="229"/>
      <c r="L16" s="228"/>
      <c r="M16" s="228"/>
      <c r="N16" s="228"/>
      <c r="O16" s="228"/>
      <c r="P16" s="228"/>
      <c r="Q16" s="229"/>
      <c r="R16" s="229"/>
      <c r="S16" s="228"/>
      <c r="T16" s="228"/>
      <c r="U16" s="228"/>
      <c r="V16" s="228"/>
      <c r="W16" s="228"/>
      <c r="X16" s="229"/>
      <c r="Y16" s="229"/>
      <c r="Z16" s="228"/>
      <c r="AA16" s="228"/>
      <c r="AB16" s="228"/>
      <c r="AC16" s="228"/>
      <c r="AD16" s="228"/>
      <c r="AE16" s="229"/>
      <c r="AF16" s="229"/>
      <c r="AG16" s="228"/>
      <c r="AH16" s="237"/>
      <c r="AI16" s="237"/>
      <c r="AJ16" s="237"/>
      <c r="AK16" s="71">
        <v>0</v>
      </c>
      <c r="AL16" s="89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0</v>
      </c>
      <c r="AM16" s="88">
        <v>0</v>
      </c>
      <c r="AN16" s="14"/>
      <c r="AO16" s="14"/>
    </row>
    <row r="17" spans="1:41" ht="15.75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/>
      <c r="AM17"/>
      <c r="AN17"/>
      <c r="AO17"/>
    </row>
    <row r="18" spans="1:37" ht="12.75" customHeight="1">
      <c r="A18" s="49"/>
      <c r="B18" s="402" t="s">
        <v>40</v>
      </c>
      <c r="C18" s="360"/>
      <c r="D18" s="36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50"/>
      <c r="B19" s="337" t="s">
        <v>34</v>
      </c>
      <c r="C19" s="338"/>
      <c r="D19" s="339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2.75" customHeight="1">
      <c r="A20" s="50"/>
      <c r="B20" s="337" t="s">
        <v>35</v>
      </c>
      <c r="C20" s="338"/>
      <c r="D20" s="339"/>
      <c r="E20" s="21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13" ht="12.75" customHeight="1">
      <c r="A21" s="51"/>
      <c r="B21" s="337" t="s">
        <v>36</v>
      </c>
      <c r="C21" s="338"/>
      <c r="D21" s="339"/>
      <c r="M21" s="11" t="s">
        <v>26</v>
      </c>
    </row>
    <row r="22" spans="1:11" ht="12.75" customHeight="1">
      <c r="A22" s="52"/>
      <c r="B22" s="337" t="s">
        <v>27</v>
      </c>
      <c r="C22" s="338"/>
      <c r="D22" s="339"/>
      <c r="I22" s="11" t="s">
        <v>26</v>
      </c>
      <c r="K22" s="214"/>
    </row>
    <row r="23" spans="1:4" ht="12.75" customHeight="1">
      <c r="A23" s="53"/>
      <c r="B23" s="364" t="s">
        <v>28</v>
      </c>
      <c r="C23" s="365"/>
      <c r="D23" s="366"/>
    </row>
    <row r="24" spans="2:4" ht="15.75" thickBot="1">
      <c r="B24" s="367" t="s">
        <v>29</v>
      </c>
      <c r="C24" s="368"/>
      <c r="D24" s="369"/>
    </row>
    <row r="25" ht="15">
      <c r="AB25" s="11" t="s">
        <v>26</v>
      </c>
    </row>
  </sheetData>
  <sheetProtection/>
  <mergeCells count="25">
    <mergeCell ref="F20:U20"/>
    <mergeCell ref="A1:AM3"/>
    <mergeCell ref="E4:E5"/>
    <mergeCell ref="AK4:AK5"/>
    <mergeCell ref="AL4:AL5"/>
    <mergeCell ref="AM4:AM5"/>
    <mergeCell ref="B13:D13"/>
    <mergeCell ref="B24:D24"/>
    <mergeCell ref="B11:D11"/>
    <mergeCell ref="B12:D12"/>
    <mergeCell ref="B23:D23"/>
    <mergeCell ref="B14:D14"/>
    <mergeCell ref="B7:D7"/>
    <mergeCell ref="B19:D19"/>
    <mergeCell ref="B8:D8"/>
    <mergeCell ref="B18:D18"/>
    <mergeCell ref="B20:D20"/>
    <mergeCell ref="B21:D21"/>
    <mergeCell ref="B15:D15"/>
    <mergeCell ref="B22:D22"/>
    <mergeCell ref="B16:D16"/>
    <mergeCell ref="B4:D4"/>
    <mergeCell ref="B5:D5"/>
    <mergeCell ref="B6:D6"/>
    <mergeCell ref="B9:D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4"/>
  <sheetViews>
    <sheetView zoomScalePageLayoutView="0" workbookViewId="0" topLeftCell="A1">
      <selection activeCell="A1" sqref="A1:AM27"/>
    </sheetView>
  </sheetViews>
  <sheetFormatPr defaultColWidth="11.57421875" defaultRowHeight="15"/>
  <cols>
    <col min="1" max="1" width="7.57421875" style="11" customWidth="1"/>
    <col min="2" max="2" width="28.28125" style="11" customWidth="1"/>
    <col min="3" max="3" width="10.7109375" style="11" customWidth="1"/>
    <col min="4" max="4" width="6.57421875" style="11" customWidth="1"/>
    <col min="5" max="5" width="6.140625" style="20" bestFit="1" customWidth="1"/>
    <col min="6" max="36" width="2.8515625" style="11" customWidth="1"/>
    <col min="37" max="38" width="3.421875" style="19" customWidth="1"/>
    <col min="39" max="39" width="4.7109375" style="19" customWidth="1"/>
    <col min="40" max="226" width="9.140625" style="11" customWidth="1"/>
    <col min="227" max="243" width="9.140625" style="0" customWidth="1"/>
  </cols>
  <sheetData>
    <row r="1" spans="1:41" s="14" customFormat="1" ht="9.75" customHeight="1">
      <c r="A1" s="377" t="s">
        <v>181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22"/>
      <c r="AO1" s="23"/>
    </row>
    <row r="2" spans="1:41" s="14" customFormat="1" ht="9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23"/>
      <c r="AO2" s="23"/>
    </row>
    <row r="3" spans="1:41" s="18" customFormat="1" ht="24" customHeight="1" thickBo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23"/>
      <c r="AO3" s="23"/>
    </row>
    <row r="4" spans="1:41" s="18" customFormat="1" ht="15.75" customHeight="1">
      <c r="A4" s="44" t="s">
        <v>0</v>
      </c>
      <c r="B4" s="384" t="s">
        <v>1</v>
      </c>
      <c r="C4" s="385"/>
      <c r="D4" s="386"/>
      <c r="E4" s="379" t="s">
        <v>3</v>
      </c>
      <c r="F4" s="40">
        <v>1</v>
      </c>
      <c r="G4" s="40">
        <v>2</v>
      </c>
      <c r="H4" s="40">
        <v>3</v>
      </c>
      <c r="I4" s="40">
        <v>4</v>
      </c>
      <c r="J4" s="40">
        <v>5</v>
      </c>
      <c r="K4" s="40">
        <v>6</v>
      </c>
      <c r="L4" s="40">
        <v>7</v>
      </c>
      <c r="M4" s="40">
        <v>8</v>
      </c>
      <c r="N4" s="40">
        <v>9</v>
      </c>
      <c r="O4" s="40">
        <v>10</v>
      </c>
      <c r="P4" s="40">
        <v>11</v>
      </c>
      <c r="Q4" s="40">
        <v>12</v>
      </c>
      <c r="R4" s="40">
        <v>13</v>
      </c>
      <c r="S4" s="40">
        <v>14</v>
      </c>
      <c r="T4" s="40">
        <v>15</v>
      </c>
      <c r="U4" s="40">
        <v>16</v>
      </c>
      <c r="V4" s="40">
        <v>17</v>
      </c>
      <c r="W4" s="40">
        <v>18</v>
      </c>
      <c r="X4" s="40">
        <v>19</v>
      </c>
      <c r="Y4" s="40">
        <v>20</v>
      </c>
      <c r="Z4" s="40">
        <v>21</v>
      </c>
      <c r="AA4" s="40">
        <v>22</v>
      </c>
      <c r="AB4" s="40">
        <v>23</v>
      </c>
      <c r="AC4" s="40">
        <v>24</v>
      </c>
      <c r="AD4" s="40">
        <v>25</v>
      </c>
      <c r="AE4" s="40">
        <v>26</v>
      </c>
      <c r="AF4" s="40">
        <v>27</v>
      </c>
      <c r="AG4" s="40">
        <v>28</v>
      </c>
      <c r="AH4" s="40"/>
      <c r="AI4" s="40"/>
      <c r="AJ4" s="40"/>
      <c r="AK4" s="381" t="s">
        <v>4</v>
      </c>
      <c r="AL4" s="382" t="s">
        <v>5</v>
      </c>
      <c r="AM4" s="383" t="s">
        <v>6</v>
      </c>
      <c r="AN4" s="14"/>
      <c r="AO4" s="14"/>
    </row>
    <row r="5" spans="1:41" s="18" customFormat="1" ht="15.75" customHeight="1">
      <c r="A5" s="41"/>
      <c r="B5" s="372" t="s">
        <v>72</v>
      </c>
      <c r="C5" s="373"/>
      <c r="D5" s="374"/>
      <c r="E5" s="380"/>
      <c r="F5" s="13" t="s">
        <v>12</v>
      </c>
      <c r="G5" s="13" t="s">
        <v>9</v>
      </c>
      <c r="H5" s="13" t="s">
        <v>9</v>
      </c>
      <c r="I5" s="13" t="s">
        <v>10</v>
      </c>
      <c r="J5" s="13" t="s">
        <v>10</v>
      </c>
      <c r="K5" s="13" t="s">
        <v>11</v>
      </c>
      <c r="L5" s="13" t="s">
        <v>10</v>
      </c>
      <c r="M5" s="13" t="s">
        <v>12</v>
      </c>
      <c r="N5" s="13" t="s">
        <v>9</v>
      </c>
      <c r="O5" s="13" t="s">
        <v>9</v>
      </c>
      <c r="P5" s="13" t="s">
        <v>10</v>
      </c>
      <c r="Q5" s="13" t="s">
        <v>10</v>
      </c>
      <c r="R5" s="13" t="s">
        <v>11</v>
      </c>
      <c r="S5" s="13" t="s">
        <v>10</v>
      </c>
      <c r="T5" s="13" t="s">
        <v>12</v>
      </c>
      <c r="U5" s="13" t="s">
        <v>9</v>
      </c>
      <c r="V5" s="13" t="s">
        <v>9</v>
      </c>
      <c r="W5" s="13" t="s">
        <v>10</v>
      </c>
      <c r="X5" s="13" t="s">
        <v>10</v>
      </c>
      <c r="Y5" s="13" t="s">
        <v>11</v>
      </c>
      <c r="Z5" s="13" t="s">
        <v>10</v>
      </c>
      <c r="AA5" s="13" t="s">
        <v>12</v>
      </c>
      <c r="AB5" s="13" t="s">
        <v>9</v>
      </c>
      <c r="AC5" s="13" t="s">
        <v>9</v>
      </c>
      <c r="AD5" s="13" t="s">
        <v>10</v>
      </c>
      <c r="AE5" s="13" t="s">
        <v>10</v>
      </c>
      <c r="AF5" s="13" t="s">
        <v>11</v>
      </c>
      <c r="AG5" s="13" t="s">
        <v>10</v>
      </c>
      <c r="AH5" s="13"/>
      <c r="AI5" s="13"/>
      <c r="AJ5" s="13"/>
      <c r="AK5" s="350"/>
      <c r="AL5" s="352"/>
      <c r="AM5" s="354"/>
      <c r="AN5" s="14"/>
      <c r="AO5" s="14"/>
    </row>
    <row r="6" spans="1:41" s="18" customFormat="1" ht="15.75" customHeight="1">
      <c r="A6" s="218">
        <v>125016</v>
      </c>
      <c r="B6" s="404" t="s">
        <v>77</v>
      </c>
      <c r="C6" s="405"/>
      <c r="D6" s="406"/>
      <c r="E6" s="17" t="s">
        <v>13</v>
      </c>
      <c r="F6" s="194" t="s">
        <v>86</v>
      </c>
      <c r="G6" s="26"/>
      <c r="H6" s="26" t="s">
        <v>86</v>
      </c>
      <c r="I6" s="194"/>
      <c r="J6" s="200" t="s">
        <v>86</v>
      </c>
      <c r="K6" s="200"/>
      <c r="L6" s="26" t="s">
        <v>86</v>
      </c>
      <c r="M6" s="26"/>
      <c r="N6" s="194" t="s">
        <v>86</v>
      </c>
      <c r="O6" s="194"/>
      <c r="P6" s="26" t="s">
        <v>86</v>
      </c>
      <c r="Q6" s="200"/>
      <c r="R6" s="200" t="s">
        <v>86</v>
      </c>
      <c r="S6" s="26"/>
      <c r="T6" s="194" t="s">
        <v>86</v>
      </c>
      <c r="U6" s="26"/>
      <c r="V6" s="26" t="s">
        <v>86</v>
      </c>
      <c r="W6" s="194"/>
      <c r="X6" s="200" t="s">
        <v>86</v>
      </c>
      <c r="Y6" s="200"/>
      <c r="Z6" s="26" t="s">
        <v>86</v>
      </c>
      <c r="AA6" s="26"/>
      <c r="AB6" s="194" t="s">
        <v>86</v>
      </c>
      <c r="AC6" s="194"/>
      <c r="AD6" s="26" t="s">
        <v>86</v>
      </c>
      <c r="AE6" s="200"/>
      <c r="AF6" s="200" t="s">
        <v>86</v>
      </c>
      <c r="AG6" s="194"/>
      <c r="AH6" s="244"/>
      <c r="AI6" s="244"/>
      <c r="AJ6" s="244"/>
      <c r="AK6" s="71">
        <v>126</v>
      </c>
      <c r="AL6" s="89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168</v>
      </c>
      <c r="AM6" s="88">
        <f>SUM(AL6-126)</f>
        <v>42</v>
      </c>
      <c r="AN6" s="14"/>
      <c r="AO6" s="14"/>
    </row>
    <row r="7" spans="1:41" s="18" customFormat="1" ht="15.75" customHeight="1">
      <c r="A7" s="218">
        <v>125059</v>
      </c>
      <c r="B7" s="404" t="s">
        <v>78</v>
      </c>
      <c r="C7" s="405"/>
      <c r="D7" s="406"/>
      <c r="E7" s="17" t="s">
        <v>13</v>
      </c>
      <c r="F7" s="26"/>
      <c r="G7" s="26" t="s">
        <v>86</v>
      </c>
      <c r="H7" s="26"/>
      <c r="I7" s="194" t="s">
        <v>86</v>
      </c>
      <c r="J7" s="220"/>
      <c r="K7" s="200" t="s">
        <v>86</v>
      </c>
      <c r="L7" s="26"/>
      <c r="M7" s="26" t="s">
        <v>86</v>
      </c>
      <c r="N7" s="26"/>
      <c r="O7" s="26" t="s">
        <v>86</v>
      </c>
      <c r="P7" s="194"/>
      <c r="Q7" s="200" t="s">
        <v>86</v>
      </c>
      <c r="R7" s="200"/>
      <c r="S7" s="26" t="s">
        <v>86</v>
      </c>
      <c r="T7" s="26"/>
      <c r="U7" s="194" t="s">
        <v>86</v>
      </c>
      <c r="V7" s="26"/>
      <c r="W7" s="26" t="s">
        <v>86</v>
      </c>
      <c r="X7" s="220"/>
      <c r="Y7" s="200" t="s">
        <v>86</v>
      </c>
      <c r="Z7" s="26"/>
      <c r="AA7" s="194" t="s">
        <v>86</v>
      </c>
      <c r="AB7" s="26"/>
      <c r="AC7" s="26" t="s">
        <v>86</v>
      </c>
      <c r="AD7" s="194"/>
      <c r="AE7" s="200" t="s">
        <v>86</v>
      </c>
      <c r="AF7" s="200"/>
      <c r="AG7" s="194" t="s">
        <v>86</v>
      </c>
      <c r="AH7" s="244"/>
      <c r="AI7" s="244"/>
      <c r="AJ7" s="245"/>
      <c r="AK7" s="71">
        <v>126</v>
      </c>
      <c r="AL7" s="89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168</v>
      </c>
      <c r="AM7" s="88">
        <f>SUM(AL7-126)</f>
        <v>42</v>
      </c>
      <c r="AN7" s="14"/>
      <c r="AO7" s="14"/>
    </row>
    <row r="8" spans="1:41" s="18" customFormat="1" ht="15.75" customHeight="1">
      <c r="A8" s="218"/>
      <c r="B8" s="413"/>
      <c r="C8" s="414"/>
      <c r="D8" s="414"/>
      <c r="E8" s="415"/>
      <c r="F8" s="26"/>
      <c r="G8" s="26"/>
      <c r="H8" s="26"/>
      <c r="I8" s="26"/>
      <c r="J8" s="200"/>
      <c r="K8" s="200"/>
      <c r="L8" s="26"/>
      <c r="M8" s="26"/>
      <c r="N8" s="26"/>
      <c r="O8" s="26"/>
      <c r="P8" s="26"/>
      <c r="Q8" s="200"/>
      <c r="R8" s="200"/>
      <c r="S8" s="26"/>
      <c r="T8" s="26"/>
      <c r="U8" s="26"/>
      <c r="V8" s="26"/>
      <c r="W8" s="26"/>
      <c r="X8" s="200"/>
      <c r="Y8" s="200"/>
      <c r="Z8" s="26"/>
      <c r="AA8" s="26"/>
      <c r="AB8" s="26"/>
      <c r="AC8" s="26"/>
      <c r="AD8" s="26"/>
      <c r="AE8" s="200"/>
      <c r="AF8" s="200"/>
      <c r="AG8" s="26"/>
      <c r="AH8" s="244"/>
      <c r="AI8" s="244"/>
      <c r="AJ8" s="244"/>
      <c r="AK8" s="71"/>
      <c r="AL8" s="89"/>
      <c r="AM8" s="88"/>
      <c r="AN8" s="14"/>
      <c r="AO8" s="14"/>
    </row>
    <row r="9" spans="1:41" s="18" customFormat="1" ht="15.75" customHeight="1">
      <c r="A9" s="218"/>
      <c r="B9" s="114"/>
      <c r="C9" s="114"/>
      <c r="D9" s="110"/>
      <c r="E9" s="17"/>
      <c r="F9" s="26"/>
      <c r="G9" s="26"/>
      <c r="H9" s="26"/>
      <c r="I9" s="26"/>
      <c r="J9" s="200"/>
      <c r="K9" s="200"/>
      <c r="L9" s="26"/>
      <c r="M9" s="26"/>
      <c r="N9" s="26"/>
      <c r="O9" s="26"/>
      <c r="P9" s="26"/>
      <c r="Q9" s="200"/>
      <c r="R9" s="200"/>
      <c r="S9" s="26"/>
      <c r="T9" s="26"/>
      <c r="U9" s="26"/>
      <c r="V9" s="26"/>
      <c r="W9" s="26"/>
      <c r="X9" s="200"/>
      <c r="Y9" s="200"/>
      <c r="Z9" s="26"/>
      <c r="AA9" s="26"/>
      <c r="AB9" s="26"/>
      <c r="AC9" s="26"/>
      <c r="AD9" s="26"/>
      <c r="AE9" s="200"/>
      <c r="AF9" s="200"/>
      <c r="AG9" s="26"/>
      <c r="AH9" s="244"/>
      <c r="AI9" s="244"/>
      <c r="AJ9" s="244"/>
      <c r="AK9" s="71"/>
      <c r="AL9" s="89"/>
      <c r="AM9" s="88"/>
      <c r="AN9" s="14"/>
      <c r="AO9" s="14"/>
    </row>
    <row r="10" spans="1:41" s="18" customFormat="1" ht="15.75" customHeight="1">
      <c r="A10" s="218"/>
      <c r="B10" s="114"/>
      <c r="C10" s="114"/>
      <c r="D10" s="110"/>
      <c r="E10" s="17"/>
      <c r="F10" s="26"/>
      <c r="G10" s="26"/>
      <c r="H10" s="26"/>
      <c r="I10" s="26"/>
      <c r="J10" s="200"/>
      <c r="K10" s="200"/>
      <c r="L10" s="26"/>
      <c r="M10" s="26"/>
      <c r="N10" s="26"/>
      <c r="O10" s="26"/>
      <c r="P10" s="26"/>
      <c r="Q10" s="200"/>
      <c r="R10" s="200"/>
      <c r="S10" s="26"/>
      <c r="T10" s="26"/>
      <c r="U10" s="26"/>
      <c r="V10" s="26"/>
      <c r="W10" s="26"/>
      <c r="X10" s="200"/>
      <c r="Y10" s="200"/>
      <c r="Z10" s="26"/>
      <c r="AA10" s="26"/>
      <c r="AB10" s="26"/>
      <c r="AC10" s="26"/>
      <c r="AD10" s="26"/>
      <c r="AE10" s="200"/>
      <c r="AF10" s="200"/>
      <c r="AG10" s="26"/>
      <c r="AH10" s="244"/>
      <c r="AI10" s="244"/>
      <c r="AJ10" s="244"/>
      <c r="AK10" s="71"/>
      <c r="AL10" s="89"/>
      <c r="AM10" s="88"/>
      <c r="AN10" s="14"/>
      <c r="AO10" s="14"/>
    </row>
    <row r="11" spans="1:41" s="18" customFormat="1" ht="15.75" customHeight="1">
      <c r="A11" s="218"/>
      <c r="B11" s="407"/>
      <c r="C11" s="407"/>
      <c r="D11" s="408"/>
      <c r="E11" s="17"/>
      <c r="F11" s="26"/>
      <c r="G11" s="26"/>
      <c r="H11" s="26"/>
      <c r="I11" s="26"/>
      <c r="J11" s="200"/>
      <c r="K11" s="200"/>
      <c r="L11" s="26"/>
      <c r="M11" s="26"/>
      <c r="N11" s="26"/>
      <c r="O11" s="26"/>
      <c r="P11" s="26"/>
      <c r="Q11" s="200"/>
      <c r="R11" s="200"/>
      <c r="S11" s="26"/>
      <c r="T11" s="26"/>
      <c r="U11" s="26"/>
      <c r="V11" s="26"/>
      <c r="W11" s="26"/>
      <c r="X11" s="200"/>
      <c r="Y11" s="200"/>
      <c r="Z11" s="26"/>
      <c r="AA11" s="26"/>
      <c r="AB11" s="26"/>
      <c r="AC11" s="26"/>
      <c r="AD11" s="26"/>
      <c r="AE11" s="200"/>
      <c r="AF11" s="200"/>
      <c r="AG11" s="26"/>
      <c r="AH11" s="244"/>
      <c r="AI11" s="244"/>
      <c r="AJ11" s="244"/>
      <c r="AK11" s="71"/>
      <c r="AL11" s="89"/>
      <c r="AM11" s="88"/>
      <c r="AN11" s="14"/>
      <c r="AO11" s="14"/>
    </row>
    <row r="12" spans="1:41" s="18" customFormat="1" ht="15.75" customHeight="1">
      <c r="A12" s="218">
        <v>110612</v>
      </c>
      <c r="B12" s="407" t="s">
        <v>79</v>
      </c>
      <c r="C12" s="407"/>
      <c r="D12" s="408"/>
      <c r="E12" s="17" t="s">
        <v>31</v>
      </c>
      <c r="F12" s="26" t="s">
        <v>39</v>
      </c>
      <c r="G12" s="194" t="s">
        <v>39</v>
      </c>
      <c r="H12" s="194"/>
      <c r="I12" s="26" t="s">
        <v>39</v>
      </c>
      <c r="J12" s="200"/>
      <c r="K12" s="200" t="s">
        <v>39</v>
      </c>
      <c r="L12" s="194"/>
      <c r="M12" s="194" t="s">
        <v>39</v>
      </c>
      <c r="N12" s="419" t="s">
        <v>164</v>
      </c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1"/>
      <c r="AH12" s="245"/>
      <c r="AI12" s="244"/>
      <c r="AJ12" s="244"/>
      <c r="AK12" s="71">
        <v>126</v>
      </c>
      <c r="AL12" s="89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60</v>
      </c>
      <c r="AM12" s="88">
        <f>SUM(AL12-36)</f>
        <v>24</v>
      </c>
      <c r="AN12" s="14"/>
      <c r="AO12" s="14"/>
    </row>
    <row r="13" spans="1:41" s="18" customFormat="1" ht="15.75" customHeight="1">
      <c r="A13" s="219">
        <v>117544</v>
      </c>
      <c r="B13" s="409" t="s">
        <v>80</v>
      </c>
      <c r="C13" s="409"/>
      <c r="D13" s="409"/>
      <c r="E13" s="17" t="s">
        <v>31</v>
      </c>
      <c r="F13" s="26"/>
      <c r="G13" s="26"/>
      <c r="H13" s="26" t="s">
        <v>39</v>
      </c>
      <c r="I13" s="194"/>
      <c r="J13" s="200" t="s">
        <v>39</v>
      </c>
      <c r="K13" s="200"/>
      <c r="L13" s="26" t="s">
        <v>39</v>
      </c>
      <c r="M13" s="26"/>
      <c r="N13" s="26" t="s">
        <v>39</v>
      </c>
      <c r="O13" s="194" t="s">
        <v>39</v>
      </c>
      <c r="P13" s="26" t="s">
        <v>39</v>
      </c>
      <c r="Q13" s="200"/>
      <c r="R13" s="220" t="s">
        <v>39</v>
      </c>
      <c r="S13" s="194" t="s">
        <v>39</v>
      </c>
      <c r="T13" s="26" t="s">
        <v>39</v>
      </c>
      <c r="U13" s="194" t="s">
        <v>39</v>
      </c>
      <c r="V13" s="26" t="s">
        <v>39</v>
      </c>
      <c r="W13" s="26"/>
      <c r="X13" s="220" t="s">
        <v>39</v>
      </c>
      <c r="Y13" s="200"/>
      <c r="Z13" s="26" t="s">
        <v>39</v>
      </c>
      <c r="AA13" s="194" t="s">
        <v>39</v>
      </c>
      <c r="AB13" s="26" t="s">
        <v>39</v>
      </c>
      <c r="AC13" s="26"/>
      <c r="AD13" s="194" t="s">
        <v>39</v>
      </c>
      <c r="AE13" s="200"/>
      <c r="AF13" s="200" t="s">
        <v>39</v>
      </c>
      <c r="AG13" s="26"/>
      <c r="AH13" s="245"/>
      <c r="AI13" s="244"/>
      <c r="AJ13" s="244"/>
      <c r="AK13" s="71">
        <v>126</v>
      </c>
      <c r="AL13" s="89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204</v>
      </c>
      <c r="AM13" s="88">
        <f>SUM(AL13-120)</f>
        <v>84</v>
      </c>
      <c r="AN13" s="14"/>
      <c r="AO13" s="14"/>
    </row>
    <row r="14" spans="1:41" s="18" customFormat="1" ht="15.75" customHeight="1">
      <c r="A14" s="42"/>
      <c r="B14" s="410"/>
      <c r="C14" s="411"/>
      <c r="D14" s="412"/>
      <c r="E14" s="113"/>
      <c r="F14" s="26"/>
      <c r="G14" s="26"/>
      <c r="H14" s="26"/>
      <c r="I14" s="26"/>
      <c r="J14" s="200"/>
      <c r="K14" s="200"/>
      <c r="L14" s="26"/>
      <c r="M14" s="26"/>
      <c r="N14" s="26"/>
      <c r="O14" s="26"/>
      <c r="P14" s="26"/>
      <c r="Q14" s="200"/>
      <c r="R14" s="200"/>
      <c r="S14" s="26"/>
      <c r="T14" s="26"/>
      <c r="U14" s="26"/>
      <c r="V14" s="26"/>
      <c r="W14" s="26"/>
      <c r="X14" s="200"/>
      <c r="Y14" s="200"/>
      <c r="Z14" s="26"/>
      <c r="AA14" s="26"/>
      <c r="AB14" s="26"/>
      <c r="AC14" s="26"/>
      <c r="AD14" s="26"/>
      <c r="AE14" s="200"/>
      <c r="AF14" s="200"/>
      <c r="AG14" s="26"/>
      <c r="AH14" s="244"/>
      <c r="AI14" s="244"/>
      <c r="AJ14" s="244"/>
      <c r="AK14" s="71"/>
      <c r="AL14" s="89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0</v>
      </c>
      <c r="AM14" s="88"/>
      <c r="AN14" s="14"/>
      <c r="AO14" s="14"/>
    </row>
    <row r="15" spans="1:39" s="18" customFormat="1" ht="15.75" customHeight="1">
      <c r="A15" s="42"/>
      <c r="B15" s="399"/>
      <c r="C15" s="400"/>
      <c r="D15" s="401"/>
      <c r="E15" s="17"/>
      <c r="F15" s="26"/>
      <c r="G15" s="26"/>
      <c r="H15" s="26"/>
      <c r="I15" s="26"/>
      <c r="J15" s="200"/>
      <c r="K15" s="200"/>
      <c r="L15" s="26"/>
      <c r="M15" s="26"/>
      <c r="N15" s="26"/>
      <c r="O15" s="26"/>
      <c r="P15" s="26"/>
      <c r="Q15" s="200"/>
      <c r="R15" s="200"/>
      <c r="S15" s="26"/>
      <c r="T15" s="26"/>
      <c r="U15" s="26"/>
      <c r="V15" s="26"/>
      <c r="W15" s="26"/>
      <c r="X15" s="200"/>
      <c r="Y15" s="200"/>
      <c r="Z15" s="26"/>
      <c r="AA15" s="26"/>
      <c r="AB15" s="26"/>
      <c r="AC15" s="26"/>
      <c r="AD15" s="26"/>
      <c r="AE15" s="200"/>
      <c r="AF15" s="200"/>
      <c r="AG15" s="26"/>
      <c r="AH15" s="244"/>
      <c r="AI15" s="244"/>
      <c r="AJ15" s="244"/>
      <c r="AK15" s="71"/>
      <c r="AL15" s="89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0</v>
      </c>
      <c r="AM15" s="88"/>
    </row>
    <row r="16" spans="1:41" s="18" customFormat="1" ht="15.75" customHeight="1">
      <c r="A16" s="48"/>
      <c r="B16" s="399"/>
      <c r="C16" s="400"/>
      <c r="D16" s="401"/>
      <c r="E16" s="17"/>
      <c r="F16" s="27"/>
      <c r="G16" s="27"/>
      <c r="H16" s="27"/>
      <c r="I16" s="27"/>
      <c r="J16" s="119"/>
      <c r="K16" s="119"/>
      <c r="L16" s="27"/>
      <c r="M16" s="27"/>
      <c r="N16" s="27"/>
      <c r="O16" s="27"/>
      <c r="P16" s="27"/>
      <c r="Q16" s="119"/>
      <c r="R16" s="119"/>
      <c r="S16" s="27"/>
      <c r="T16" s="27"/>
      <c r="U16" s="27"/>
      <c r="V16" s="27"/>
      <c r="W16" s="27"/>
      <c r="X16" s="119"/>
      <c r="Y16" s="119"/>
      <c r="Z16" s="27"/>
      <c r="AA16" s="27"/>
      <c r="AB16" s="27"/>
      <c r="AC16" s="27"/>
      <c r="AD16" s="27"/>
      <c r="AE16" s="119"/>
      <c r="AF16" s="119"/>
      <c r="AG16" s="27"/>
      <c r="AH16" s="237"/>
      <c r="AI16" s="237"/>
      <c r="AJ16" s="237"/>
      <c r="AK16" s="71"/>
      <c r="AL16" s="89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0</v>
      </c>
      <c r="AM16" s="88"/>
      <c r="AN16" s="14"/>
      <c r="AO16" s="14"/>
    </row>
    <row r="17" spans="1:41" ht="15.75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/>
      <c r="AM17"/>
      <c r="AN17"/>
      <c r="AO17"/>
    </row>
    <row r="18" spans="1:37" ht="12.75" customHeight="1">
      <c r="A18" s="49"/>
      <c r="B18" s="402" t="s">
        <v>40</v>
      </c>
      <c r="C18" s="360"/>
      <c r="D18" s="36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50"/>
      <c r="B19" s="337" t="s">
        <v>34</v>
      </c>
      <c r="C19" s="338"/>
      <c r="D19" s="339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2.75" customHeight="1">
      <c r="A20" s="50"/>
      <c r="B20" s="337" t="s">
        <v>35</v>
      </c>
      <c r="C20" s="338"/>
      <c r="D20" s="339"/>
      <c r="E20" s="21"/>
      <c r="F20" s="21"/>
      <c r="G20" s="21"/>
      <c r="H20" s="21"/>
      <c r="I20" s="21"/>
      <c r="J20" s="21"/>
      <c r="K20" s="21"/>
      <c r="L20" s="21"/>
      <c r="M20" s="21"/>
      <c r="N20" s="21" t="s">
        <v>26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22" ht="12.75" customHeight="1">
      <c r="A21" s="51"/>
      <c r="B21" s="337" t="s">
        <v>36</v>
      </c>
      <c r="C21" s="338"/>
      <c r="D21" s="339"/>
      <c r="J21" s="416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8"/>
    </row>
    <row r="22" spans="1:9" ht="12.75" customHeight="1">
      <c r="A22" s="52"/>
      <c r="B22" s="337" t="s">
        <v>27</v>
      </c>
      <c r="C22" s="338"/>
      <c r="D22" s="339"/>
      <c r="I22" s="11" t="s">
        <v>26</v>
      </c>
    </row>
    <row r="23" spans="1:4" ht="12.75" customHeight="1">
      <c r="A23" s="53"/>
      <c r="B23" s="364" t="s">
        <v>28</v>
      </c>
      <c r="C23" s="365"/>
      <c r="D23" s="366"/>
    </row>
    <row r="24" spans="2:4" ht="15.75" thickBot="1">
      <c r="B24" s="367" t="s">
        <v>29</v>
      </c>
      <c r="C24" s="368"/>
      <c r="D24" s="369"/>
    </row>
  </sheetData>
  <sheetProtection/>
  <mergeCells count="25">
    <mergeCell ref="B22:D22"/>
    <mergeCell ref="B23:D23"/>
    <mergeCell ref="B24:D24"/>
    <mergeCell ref="B15:D15"/>
    <mergeCell ref="B16:D16"/>
    <mergeCell ref="B18:D18"/>
    <mergeCell ref="B19:D19"/>
    <mergeCell ref="B20:D20"/>
    <mergeCell ref="B21:D21"/>
    <mergeCell ref="B11:D11"/>
    <mergeCell ref="B12:D12"/>
    <mergeCell ref="B13:D13"/>
    <mergeCell ref="B14:D14"/>
    <mergeCell ref="B8:E8"/>
    <mergeCell ref="J21:V21"/>
    <mergeCell ref="N12:AG12"/>
    <mergeCell ref="B6:D6"/>
    <mergeCell ref="B7:D7"/>
    <mergeCell ref="A1:AM3"/>
    <mergeCell ref="B4:D4"/>
    <mergeCell ref="E4:E5"/>
    <mergeCell ref="AK4:AK5"/>
    <mergeCell ref="AL4:AL5"/>
    <mergeCell ref="AM4:AM5"/>
    <mergeCell ref="B5:D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204"/>
  <sheetViews>
    <sheetView tabSelected="1" zoomScale="98" zoomScaleNormal="98" zoomScalePageLayoutView="0" workbookViewId="0" topLeftCell="A25">
      <selection activeCell="AQ38" sqref="AQ38"/>
    </sheetView>
  </sheetViews>
  <sheetFormatPr defaultColWidth="11.57421875" defaultRowHeight="15"/>
  <cols>
    <col min="1" max="1" width="7.7109375" style="11" customWidth="1"/>
    <col min="2" max="2" width="29.421875" style="11" customWidth="1"/>
    <col min="3" max="3" width="8.8515625" style="11" customWidth="1"/>
    <col min="4" max="4" width="6.8515625" style="11" customWidth="1"/>
    <col min="5" max="5" width="6.421875" style="20" customWidth="1"/>
    <col min="6" max="6" width="3.57421875" style="11" customWidth="1"/>
    <col min="7" max="7" width="3.140625" style="11" customWidth="1"/>
    <col min="8" max="9" width="2.8515625" style="11" customWidth="1"/>
    <col min="10" max="10" width="3.57421875" style="11" customWidth="1"/>
    <col min="11" max="29" width="2.8515625" style="11" customWidth="1"/>
    <col min="30" max="30" width="3.00390625" style="11" customWidth="1"/>
    <col min="31" max="31" width="4.00390625" style="11" customWidth="1"/>
    <col min="32" max="32" width="3.421875" style="11" customWidth="1"/>
    <col min="33" max="33" width="4.00390625" style="11" customWidth="1"/>
    <col min="34" max="34" width="4.140625" style="11" customWidth="1"/>
    <col min="35" max="35" width="4.00390625" style="11" customWidth="1"/>
    <col min="36" max="36" width="3.8515625" style="11" customWidth="1"/>
    <col min="37" max="38" width="4.00390625" style="19" customWidth="1"/>
    <col min="39" max="39" width="5.140625" style="19" customWidth="1"/>
    <col min="40" max="243" width="9.140625" style="11" customWidth="1"/>
  </cols>
  <sheetData>
    <row r="1" spans="1:39" ht="30" customHeight="1">
      <c r="A1" s="423" t="s">
        <v>153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5"/>
    </row>
    <row r="2" spans="1:39" s="14" customFormat="1" ht="9.75" customHeight="1" thickBot="1">
      <c r="A2" s="426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8"/>
    </row>
    <row r="3" spans="1:39" s="18" customFormat="1" ht="18" customHeight="1">
      <c r="A3" s="80" t="s">
        <v>0</v>
      </c>
      <c r="B3" s="77" t="s">
        <v>1</v>
      </c>
      <c r="C3" s="77" t="s">
        <v>17</v>
      </c>
      <c r="D3" s="81" t="s">
        <v>2</v>
      </c>
      <c r="E3" s="434" t="s">
        <v>3</v>
      </c>
      <c r="F3" s="40">
        <v>1</v>
      </c>
      <c r="G3" s="40">
        <v>2</v>
      </c>
      <c r="H3" s="40">
        <v>3</v>
      </c>
      <c r="I3" s="40">
        <v>4</v>
      </c>
      <c r="J3" s="40">
        <v>5</v>
      </c>
      <c r="K3" s="40">
        <v>6</v>
      </c>
      <c r="L3" s="40">
        <v>7</v>
      </c>
      <c r="M3" s="40">
        <v>8</v>
      </c>
      <c r="N3" s="40">
        <v>9</v>
      </c>
      <c r="O3" s="40">
        <v>10</v>
      </c>
      <c r="P3" s="40">
        <v>11</v>
      </c>
      <c r="Q3" s="40">
        <v>12</v>
      </c>
      <c r="R3" s="40">
        <v>13</v>
      </c>
      <c r="S3" s="40">
        <v>14</v>
      </c>
      <c r="T3" s="40">
        <v>15</v>
      </c>
      <c r="U3" s="40">
        <v>16</v>
      </c>
      <c r="V3" s="40">
        <v>17</v>
      </c>
      <c r="W3" s="40">
        <v>18</v>
      </c>
      <c r="X3" s="40">
        <v>19</v>
      </c>
      <c r="Y3" s="40">
        <v>20</v>
      </c>
      <c r="Z3" s="40">
        <v>21</v>
      </c>
      <c r="AA3" s="40">
        <v>22</v>
      </c>
      <c r="AB3" s="40">
        <v>23</v>
      </c>
      <c r="AC3" s="40">
        <v>24</v>
      </c>
      <c r="AD3" s="40">
        <v>25</v>
      </c>
      <c r="AE3" s="40">
        <v>26</v>
      </c>
      <c r="AF3" s="40">
        <v>27</v>
      </c>
      <c r="AG3" s="40">
        <v>28</v>
      </c>
      <c r="AH3" s="40"/>
      <c r="AI3" s="40"/>
      <c r="AJ3" s="40"/>
      <c r="AK3" s="349" t="s">
        <v>4</v>
      </c>
      <c r="AL3" s="351" t="s">
        <v>5</v>
      </c>
      <c r="AM3" s="433" t="s">
        <v>6</v>
      </c>
    </row>
    <row r="4" spans="1:41" s="18" customFormat="1" ht="18" customHeight="1">
      <c r="A4" s="41"/>
      <c r="B4" s="46" t="s">
        <v>18</v>
      </c>
      <c r="C4" s="39" t="s">
        <v>16</v>
      </c>
      <c r="D4" s="12" t="s">
        <v>8</v>
      </c>
      <c r="E4" s="435"/>
      <c r="F4" s="13" t="s">
        <v>12</v>
      </c>
      <c r="G4" s="13" t="s">
        <v>9</v>
      </c>
      <c r="H4" s="13" t="s">
        <v>9</v>
      </c>
      <c r="I4" s="13" t="s">
        <v>10</v>
      </c>
      <c r="J4" s="13" t="s">
        <v>10</v>
      </c>
      <c r="K4" s="13" t="s">
        <v>11</v>
      </c>
      <c r="L4" s="13" t="s">
        <v>10</v>
      </c>
      <c r="M4" s="13" t="s">
        <v>12</v>
      </c>
      <c r="N4" s="13" t="s">
        <v>9</v>
      </c>
      <c r="O4" s="13" t="s">
        <v>9</v>
      </c>
      <c r="P4" s="13" t="s">
        <v>10</v>
      </c>
      <c r="Q4" s="13" t="s">
        <v>10</v>
      </c>
      <c r="R4" s="13" t="s">
        <v>11</v>
      </c>
      <c r="S4" s="13" t="s">
        <v>10</v>
      </c>
      <c r="T4" s="13" t="s">
        <v>12</v>
      </c>
      <c r="U4" s="13" t="s">
        <v>9</v>
      </c>
      <c r="V4" s="13" t="s">
        <v>9</v>
      </c>
      <c r="W4" s="13" t="s">
        <v>10</v>
      </c>
      <c r="X4" s="13" t="s">
        <v>10</v>
      </c>
      <c r="Y4" s="13" t="s">
        <v>11</v>
      </c>
      <c r="Z4" s="13" t="s">
        <v>10</v>
      </c>
      <c r="AA4" s="13" t="s">
        <v>12</v>
      </c>
      <c r="AB4" s="13" t="s">
        <v>9</v>
      </c>
      <c r="AC4" s="13" t="s">
        <v>9</v>
      </c>
      <c r="AD4" s="13" t="s">
        <v>10</v>
      </c>
      <c r="AE4" s="13" t="s">
        <v>10</v>
      </c>
      <c r="AF4" s="13" t="s">
        <v>11</v>
      </c>
      <c r="AG4" s="13" t="s">
        <v>10</v>
      </c>
      <c r="AH4" s="13"/>
      <c r="AI4" s="13"/>
      <c r="AJ4" s="13"/>
      <c r="AK4" s="350"/>
      <c r="AL4" s="352"/>
      <c r="AM4" s="433"/>
      <c r="AN4" s="192"/>
      <c r="AO4" s="192"/>
    </row>
    <row r="5" spans="1:41" s="18" customFormat="1" ht="18" customHeight="1">
      <c r="A5" s="166">
        <v>137219</v>
      </c>
      <c r="B5" s="164" t="s">
        <v>127</v>
      </c>
      <c r="C5" s="175" t="s">
        <v>42</v>
      </c>
      <c r="D5" s="31" t="s">
        <v>55</v>
      </c>
      <c r="E5" s="115" t="s">
        <v>13</v>
      </c>
      <c r="F5" s="27" t="s">
        <v>41</v>
      </c>
      <c r="G5" s="27" t="s">
        <v>41</v>
      </c>
      <c r="H5" s="27" t="s">
        <v>41</v>
      </c>
      <c r="I5" s="27" t="s">
        <v>41</v>
      </c>
      <c r="J5" s="119"/>
      <c r="K5" s="261" t="s">
        <v>86</v>
      </c>
      <c r="L5" s="27" t="s">
        <v>41</v>
      </c>
      <c r="M5" s="27" t="s">
        <v>41</v>
      </c>
      <c r="N5" s="27" t="s">
        <v>41</v>
      </c>
      <c r="O5" s="27" t="s">
        <v>41</v>
      </c>
      <c r="P5" s="27" t="s">
        <v>41</v>
      </c>
      <c r="Q5" s="119"/>
      <c r="R5" s="119"/>
      <c r="S5" s="27" t="s">
        <v>41</v>
      </c>
      <c r="T5" s="27" t="s">
        <v>41</v>
      </c>
      <c r="U5" s="27" t="s">
        <v>41</v>
      </c>
      <c r="V5" s="27" t="s">
        <v>41</v>
      </c>
      <c r="W5" s="27" t="s">
        <v>41</v>
      </c>
      <c r="X5" s="119"/>
      <c r="Y5" s="261"/>
      <c r="Z5" s="27" t="s">
        <v>41</v>
      </c>
      <c r="AA5" s="27" t="s">
        <v>41</v>
      </c>
      <c r="AB5" s="27" t="s">
        <v>41</v>
      </c>
      <c r="AC5" s="27" t="s">
        <v>41</v>
      </c>
      <c r="AD5" s="27" t="s">
        <v>41</v>
      </c>
      <c r="AE5" s="261" t="s">
        <v>86</v>
      </c>
      <c r="AF5" s="119"/>
      <c r="AG5" s="27" t="s">
        <v>41</v>
      </c>
      <c r="AH5" s="237"/>
      <c r="AI5" s="237"/>
      <c r="AJ5" s="237"/>
      <c r="AK5" s="71">
        <v>120</v>
      </c>
      <c r="AL5" s="30">
        <f aca="true" t="shared" si="0" ref="AL5:AL23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144</v>
      </c>
      <c r="AM5" s="120">
        <f>SUM(AL5-120)</f>
        <v>24</v>
      </c>
      <c r="AN5" s="192"/>
      <c r="AO5" s="192"/>
    </row>
    <row r="6" spans="1:41" s="18" customFormat="1" ht="18" customHeight="1">
      <c r="A6" s="179" t="s">
        <v>66</v>
      </c>
      <c r="B6" s="15" t="s">
        <v>45</v>
      </c>
      <c r="C6" s="176" t="s">
        <v>46</v>
      </c>
      <c r="D6" s="31" t="s">
        <v>55</v>
      </c>
      <c r="E6" s="115" t="s">
        <v>13</v>
      </c>
      <c r="F6" s="27" t="s">
        <v>12</v>
      </c>
      <c r="G6" s="27" t="s">
        <v>12</v>
      </c>
      <c r="H6" s="27" t="s">
        <v>12</v>
      </c>
      <c r="I6" s="27" t="s">
        <v>12</v>
      </c>
      <c r="J6" s="119"/>
      <c r="K6" s="119"/>
      <c r="L6" s="27" t="s">
        <v>12</v>
      </c>
      <c r="M6" s="27" t="s">
        <v>12</v>
      </c>
      <c r="N6" s="27" t="s">
        <v>12</v>
      </c>
      <c r="O6" s="27" t="s">
        <v>12</v>
      </c>
      <c r="P6" s="27" t="s">
        <v>12</v>
      </c>
      <c r="Q6" s="119"/>
      <c r="R6" s="119"/>
      <c r="S6" s="27" t="s">
        <v>12</v>
      </c>
      <c r="T6" s="27" t="s">
        <v>12</v>
      </c>
      <c r="U6" s="27" t="s">
        <v>12</v>
      </c>
      <c r="V6" s="27" t="s">
        <v>12</v>
      </c>
      <c r="W6" s="27" t="s">
        <v>12</v>
      </c>
      <c r="X6" s="119"/>
      <c r="Y6" s="119"/>
      <c r="Z6" s="27" t="s">
        <v>12</v>
      </c>
      <c r="AA6" s="27" t="s">
        <v>12</v>
      </c>
      <c r="AB6" s="27" t="s">
        <v>12</v>
      </c>
      <c r="AC6" s="27" t="s">
        <v>12</v>
      </c>
      <c r="AD6" s="27" t="s">
        <v>12</v>
      </c>
      <c r="AE6" s="119"/>
      <c r="AF6" s="119"/>
      <c r="AG6" s="27" t="s">
        <v>12</v>
      </c>
      <c r="AH6" s="237"/>
      <c r="AI6" s="237"/>
      <c r="AJ6" s="237"/>
      <c r="AK6" s="71">
        <v>120</v>
      </c>
      <c r="AL6" s="30">
        <f t="shared" si="0"/>
        <v>120</v>
      </c>
      <c r="AM6" s="120">
        <f aca="true" t="shared" si="1" ref="AM6:AM19">SUM(AL6-120)</f>
        <v>0</v>
      </c>
      <c r="AN6" s="429"/>
      <c r="AO6" s="429"/>
    </row>
    <row r="7" spans="1:41" s="18" customFormat="1" ht="18" customHeight="1">
      <c r="A7" s="167">
        <v>425567</v>
      </c>
      <c r="B7" s="15" t="s">
        <v>176</v>
      </c>
      <c r="C7" s="176" t="s">
        <v>102</v>
      </c>
      <c r="D7" s="31" t="s">
        <v>55</v>
      </c>
      <c r="E7" s="115"/>
      <c r="F7" s="27"/>
      <c r="G7" s="27" t="s">
        <v>86</v>
      </c>
      <c r="H7" s="27"/>
      <c r="I7" s="27" t="s">
        <v>86</v>
      </c>
      <c r="J7" s="119"/>
      <c r="K7" s="119" t="s">
        <v>86</v>
      </c>
      <c r="L7" s="27"/>
      <c r="M7" s="27"/>
      <c r="N7" s="27"/>
      <c r="O7" s="27" t="s">
        <v>86</v>
      </c>
      <c r="P7" s="27"/>
      <c r="Q7" s="257" t="s">
        <v>132</v>
      </c>
      <c r="R7" s="119"/>
      <c r="S7" s="27"/>
      <c r="T7" s="27"/>
      <c r="U7" s="27" t="s">
        <v>86</v>
      </c>
      <c r="V7" s="27"/>
      <c r="W7" s="27" t="s">
        <v>86</v>
      </c>
      <c r="X7" s="119"/>
      <c r="Y7" s="119" t="s">
        <v>86</v>
      </c>
      <c r="Z7" s="27"/>
      <c r="AA7" s="27"/>
      <c r="AB7" s="27"/>
      <c r="AC7" s="27" t="s">
        <v>86</v>
      </c>
      <c r="AD7" s="27"/>
      <c r="AE7" s="119" t="s">
        <v>86</v>
      </c>
      <c r="AF7" s="119"/>
      <c r="AG7" s="27"/>
      <c r="AH7" s="237"/>
      <c r="AI7" s="237"/>
      <c r="AJ7" s="237"/>
      <c r="AK7" s="71">
        <v>120</v>
      </c>
      <c r="AL7" s="30">
        <f t="shared" si="0"/>
        <v>108</v>
      </c>
      <c r="AM7" s="120">
        <f t="shared" si="1"/>
        <v>-12</v>
      </c>
      <c r="AN7" s="259"/>
      <c r="AO7" s="259"/>
    </row>
    <row r="8" spans="1:41" s="18" customFormat="1" ht="18" customHeight="1">
      <c r="A8" s="166">
        <v>425494</v>
      </c>
      <c r="B8" s="15" t="s">
        <v>177</v>
      </c>
      <c r="C8" s="125" t="s">
        <v>103</v>
      </c>
      <c r="D8" s="31" t="s">
        <v>55</v>
      </c>
      <c r="E8" s="115" t="s">
        <v>13</v>
      </c>
      <c r="F8" s="27" t="s">
        <v>86</v>
      </c>
      <c r="G8" s="27"/>
      <c r="H8" s="27" t="s">
        <v>86</v>
      </c>
      <c r="I8" s="27"/>
      <c r="J8" s="119" t="s">
        <v>86</v>
      </c>
      <c r="K8" s="119"/>
      <c r="L8" s="27"/>
      <c r="M8" s="27"/>
      <c r="N8" s="27" t="s">
        <v>86</v>
      </c>
      <c r="O8" s="27"/>
      <c r="P8" s="27" t="s">
        <v>86</v>
      </c>
      <c r="Q8" s="119"/>
      <c r="R8" s="119"/>
      <c r="S8" s="27"/>
      <c r="T8" s="27" t="s">
        <v>86</v>
      </c>
      <c r="U8" s="27"/>
      <c r="V8" s="27"/>
      <c r="W8" s="27"/>
      <c r="X8" s="119" t="s">
        <v>86</v>
      </c>
      <c r="Y8" s="119"/>
      <c r="Z8" s="256" t="s">
        <v>132</v>
      </c>
      <c r="AA8" s="264" t="s">
        <v>132</v>
      </c>
      <c r="AB8" s="256" t="s">
        <v>132</v>
      </c>
      <c r="AC8" s="264" t="s">
        <v>132</v>
      </c>
      <c r="AD8" s="264" t="s">
        <v>132</v>
      </c>
      <c r="AE8" s="308" t="s">
        <v>132</v>
      </c>
      <c r="AF8" s="257" t="s">
        <v>132</v>
      </c>
      <c r="AG8" s="27"/>
      <c r="AH8" s="237"/>
      <c r="AI8" s="237"/>
      <c r="AJ8" s="237"/>
      <c r="AK8" s="71">
        <v>120</v>
      </c>
      <c r="AL8" s="30">
        <f t="shared" si="0"/>
        <v>84</v>
      </c>
      <c r="AM8" s="120">
        <f t="shared" si="1"/>
        <v>-36</v>
      </c>
      <c r="AN8" s="429"/>
      <c r="AO8" s="429"/>
    </row>
    <row r="9" spans="1:41" s="18" customFormat="1" ht="18" customHeight="1">
      <c r="A9" s="180">
        <v>420972</v>
      </c>
      <c r="B9" s="15" t="s">
        <v>149</v>
      </c>
      <c r="C9" s="176" t="s">
        <v>96</v>
      </c>
      <c r="D9" s="31" t="s">
        <v>55</v>
      </c>
      <c r="E9" s="115" t="s">
        <v>13</v>
      </c>
      <c r="F9" s="27" t="s">
        <v>86</v>
      </c>
      <c r="G9" s="27"/>
      <c r="H9" s="27"/>
      <c r="I9" s="27"/>
      <c r="J9" s="119"/>
      <c r="K9" s="119"/>
      <c r="L9" s="27" t="s">
        <v>86</v>
      </c>
      <c r="M9" s="27"/>
      <c r="N9" s="27" t="s">
        <v>86</v>
      </c>
      <c r="O9" s="27"/>
      <c r="P9" s="27"/>
      <c r="Q9" s="119"/>
      <c r="R9" s="119" t="s">
        <v>86</v>
      </c>
      <c r="S9" s="128"/>
      <c r="T9" s="27" t="s">
        <v>86</v>
      </c>
      <c r="U9" s="27"/>
      <c r="V9" s="27" t="s">
        <v>86</v>
      </c>
      <c r="W9" s="27"/>
      <c r="X9" s="119" t="s">
        <v>86</v>
      </c>
      <c r="Y9" s="119"/>
      <c r="Z9" s="27" t="s">
        <v>86</v>
      </c>
      <c r="AA9" s="27"/>
      <c r="AB9" s="27" t="s">
        <v>86</v>
      </c>
      <c r="AC9" s="27"/>
      <c r="AD9" s="27" t="s">
        <v>86</v>
      </c>
      <c r="AE9" s="119"/>
      <c r="AF9" s="119"/>
      <c r="AG9" s="27"/>
      <c r="AH9" s="237"/>
      <c r="AI9" s="237"/>
      <c r="AJ9" s="237"/>
      <c r="AK9" s="71">
        <v>120</v>
      </c>
      <c r="AL9" s="30">
        <f t="shared" si="0"/>
        <v>120</v>
      </c>
      <c r="AM9" s="120">
        <f t="shared" si="1"/>
        <v>0</v>
      </c>
      <c r="AN9" s="429"/>
      <c r="AO9" s="429"/>
    </row>
    <row r="10" spans="1:41" s="18" customFormat="1" ht="18" customHeight="1">
      <c r="A10" s="262">
        <v>423556</v>
      </c>
      <c r="B10" s="15" t="s">
        <v>167</v>
      </c>
      <c r="C10" s="176"/>
      <c r="D10" s="31" t="s">
        <v>55</v>
      </c>
      <c r="E10" s="115" t="s">
        <v>13</v>
      </c>
      <c r="F10" s="27"/>
      <c r="G10" s="27"/>
      <c r="H10" s="256" t="s">
        <v>132</v>
      </c>
      <c r="I10" s="256"/>
      <c r="J10" s="257" t="s">
        <v>132</v>
      </c>
      <c r="K10" s="257"/>
      <c r="L10" s="256" t="s">
        <v>132</v>
      </c>
      <c r="M10" s="264" t="s">
        <v>132</v>
      </c>
      <c r="N10" s="27"/>
      <c r="O10" s="27"/>
      <c r="P10" s="315" t="s">
        <v>197</v>
      </c>
      <c r="Q10" s="119"/>
      <c r="R10" s="119" t="s">
        <v>86</v>
      </c>
      <c r="S10" s="27"/>
      <c r="T10" s="27" t="s">
        <v>86</v>
      </c>
      <c r="U10" s="27"/>
      <c r="V10" s="27" t="s">
        <v>86</v>
      </c>
      <c r="W10" s="27"/>
      <c r="X10" s="119" t="s">
        <v>86</v>
      </c>
      <c r="Y10" s="119"/>
      <c r="Z10" s="27" t="s">
        <v>86</v>
      </c>
      <c r="AA10" s="27"/>
      <c r="AB10" s="27"/>
      <c r="AC10" s="27"/>
      <c r="AD10" s="315"/>
      <c r="AE10" s="119"/>
      <c r="AF10" s="319" t="s">
        <v>197</v>
      </c>
      <c r="AG10" s="27"/>
      <c r="AH10" s="237"/>
      <c r="AI10" s="237"/>
      <c r="AJ10" s="237"/>
      <c r="AK10" s="71">
        <v>120</v>
      </c>
      <c r="AL10" s="30">
        <f t="shared" si="0"/>
        <v>60</v>
      </c>
      <c r="AM10" s="120">
        <f t="shared" si="1"/>
        <v>-60</v>
      </c>
      <c r="AN10" s="259"/>
      <c r="AO10" s="259"/>
    </row>
    <row r="11" spans="1:41" s="18" customFormat="1" ht="18" customHeight="1">
      <c r="A11" s="258">
        <v>425915</v>
      </c>
      <c r="B11" s="15" t="s">
        <v>165</v>
      </c>
      <c r="C11" s="176"/>
      <c r="D11" s="31" t="s">
        <v>55</v>
      </c>
      <c r="E11" s="115" t="s">
        <v>13</v>
      </c>
      <c r="F11" s="27" t="s">
        <v>86</v>
      </c>
      <c r="G11" s="128"/>
      <c r="H11" s="27"/>
      <c r="I11" s="27"/>
      <c r="J11" s="119" t="s">
        <v>86</v>
      </c>
      <c r="K11" s="119"/>
      <c r="L11" s="27" t="s">
        <v>86</v>
      </c>
      <c r="M11" s="27"/>
      <c r="N11" s="27" t="s">
        <v>86</v>
      </c>
      <c r="O11" s="27"/>
      <c r="P11" s="27"/>
      <c r="Q11" s="119"/>
      <c r="R11" s="119" t="s">
        <v>86</v>
      </c>
      <c r="S11" s="128"/>
      <c r="T11" s="27" t="s">
        <v>86</v>
      </c>
      <c r="U11" s="27"/>
      <c r="V11" s="27" t="s">
        <v>86</v>
      </c>
      <c r="W11" s="27"/>
      <c r="X11" s="119" t="s">
        <v>86</v>
      </c>
      <c r="Y11" s="119"/>
      <c r="Z11" s="27"/>
      <c r="AA11" s="27"/>
      <c r="AB11" s="27"/>
      <c r="AC11" s="27"/>
      <c r="AD11" s="27" t="s">
        <v>86</v>
      </c>
      <c r="AE11" s="119"/>
      <c r="AF11" s="119" t="s">
        <v>86</v>
      </c>
      <c r="AG11" s="27"/>
      <c r="AH11" s="237"/>
      <c r="AI11" s="237"/>
      <c r="AJ11" s="237"/>
      <c r="AK11" s="71">
        <v>120</v>
      </c>
      <c r="AL11" s="30">
        <f t="shared" si="0"/>
        <v>120</v>
      </c>
      <c r="AM11" s="120">
        <f t="shared" si="1"/>
        <v>0</v>
      </c>
      <c r="AN11" s="192"/>
      <c r="AO11" s="192"/>
    </row>
    <row r="12" spans="1:41" s="18" customFormat="1" ht="18" customHeight="1">
      <c r="A12" s="258"/>
      <c r="B12" s="15"/>
      <c r="C12" s="176"/>
      <c r="D12" s="31"/>
      <c r="E12" s="115"/>
      <c r="F12" s="27"/>
      <c r="G12" s="128"/>
      <c r="H12" s="27"/>
      <c r="I12" s="27"/>
      <c r="J12" s="119"/>
      <c r="K12" s="119"/>
      <c r="L12" s="27"/>
      <c r="M12" s="27"/>
      <c r="N12" s="27"/>
      <c r="O12" s="27"/>
      <c r="P12" s="27"/>
      <c r="Q12" s="119"/>
      <c r="R12" s="119"/>
      <c r="S12" s="128"/>
      <c r="T12" s="27"/>
      <c r="U12" s="27"/>
      <c r="V12" s="27"/>
      <c r="W12" s="27"/>
      <c r="X12" s="119"/>
      <c r="Y12" s="119"/>
      <c r="Z12" s="27"/>
      <c r="AA12" s="27"/>
      <c r="AB12" s="27"/>
      <c r="AC12" s="27"/>
      <c r="AD12" s="27"/>
      <c r="AE12" s="119"/>
      <c r="AF12" s="119"/>
      <c r="AG12" s="27"/>
      <c r="AH12" s="237"/>
      <c r="AI12" s="237"/>
      <c r="AJ12" s="237"/>
      <c r="AK12" s="71"/>
      <c r="AL12" s="30"/>
      <c r="AM12" s="120"/>
      <c r="AN12" s="192"/>
      <c r="AO12" s="192"/>
    </row>
    <row r="13" spans="1:41" s="18" customFormat="1" ht="18" customHeight="1">
      <c r="A13" s="166">
        <v>142026</v>
      </c>
      <c r="B13" s="152" t="s">
        <v>124</v>
      </c>
      <c r="C13" s="177" t="s">
        <v>54</v>
      </c>
      <c r="D13" s="31" t="s">
        <v>55</v>
      </c>
      <c r="E13" s="115" t="s">
        <v>13</v>
      </c>
      <c r="F13" s="27" t="s">
        <v>86</v>
      </c>
      <c r="G13" s="186"/>
      <c r="H13" s="27"/>
      <c r="I13" s="265" t="s">
        <v>132</v>
      </c>
      <c r="J13" s="119"/>
      <c r="K13" s="119"/>
      <c r="L13" s="27" t="s">
        <v>86</v>
      </c>
      <c r="M13" s="27"/>
      <c r="N13" s="27"/>
      <c r="O13" s="27" t="s">
        <v>86</v>
      </c>
      <c r="P13" s="27"/>
      <c r="Q13" s="217" t="s">
        <v>86</v>
      </c>
      <c r="R13" s="119" t="s">
        <v>86</v>
      </c>
      <c r="S13" s="265" t="s">
        <v>86</v>
      </c>
      <c r="T13" s="27"/>
      <c r="U13" s="27" t="s">
        <v>86</v>
      </c>
      <c r="V13" s="27"/>
      <c r="W13" s="27"/>
      <c r="X13" s="319" t="s">
        <v>163</v>
      </c>
      <c r="Y13" s="119"/>
      <c r="Z13" s="27"/>
      <c r="AA13" s="27" t="s">
        <v>86</v>
      </c>
      <c r="AB13" s="27"/>
      <c r="AC13" s="27"/>
      <c r="AD13" s="27" t="s">
        <v>86</v>
      </c>
      <c r="AE13" s="119"/>
      <c r="AF13" s="217"/>
      <c r="AG13" s="27" t="s">
        <v>86</v>
      </c>
      <c r="AH13" s="237"/>
      <c r="AI13" s="237"/>
      <c r="AJ13" s="237"/>
      <c r="AK13" s="71">
        <v>120</v>
      </c>
      <c r="AL13" s="30">
        <f t="shared" si="0"/>
        <v>120</v>
      </c>
      <c r="AM13" s="120">
        <f t="shared" si="1"/>
        <v>0</v>
      </c>
      <c r="AN13" s="192"/>
      <c r="AO13" s="192"/>
    </row>
    <row r="14" spans="1:41" s="18" customFormat="1" ht="18" customHeight="1">
      <c r="A14" s="166">
        <v>106224</v>
      </c>
      <c r="B14" s="152" t="s">
        <v>125</v>
      </c>
      <c r="C14" s="177" t="s">
        <v>57</v>
      </c>
      <c r="D14" s="31" t="s">
        <v>55</v>
      </c>
      <c r="E14" s="115" t="s">
        <v>13</v>
      </c>
      <c r="F14" s="265" t="s">
        <v>132</v>
      </c>
      <c r="G14" s="251" t="s">
        <v>132</v>
      </c>
      <c r="H14" s="27"/>
      <c r="I14" s="27" t="s">
        <v>86</v>
      </c>
      <c r="J14" s="276" t="s">
        <v>12</v>
      </c>
      <c r="K14" s="217"/>
      <c r="L14" s="27" t="s">
        <v>86</v>
      </c>
      <c r="M14" s="27"/>
      <c r="N14" s="27"/>
      <c r="O14" s="27" t="s">
        <v>86</v>
      </c>
      <c r="P14" s="27"/>
      <c r="Q14" s="119"/>
      <c r="R14" s="119" t="s">
        <v>86</v>
      </c>
      <c r="S14" s="27"/>
      <c r="T14" s="283" t="s">
        <v>131</v>
      </c>
      <c r="U14" s="27" t="s">
        <v>86</v>
      </c>
      <c r="V14" s="27"/>
      <c r="W14" s="27"/>
      <c r="X14" s="119" t="s">
        <v>86</v>
      </c>
      <c r="Y14" s="119"/>
      <c r="Z14" s="27"/>
      <c r="AA14" s="27" t="s">
        <v>86</v>
      </c>
      <c r="AB14" s="283"/>
      <c r="AC14" s="283"/>
      <c r="AD14" s="27" t="s">
        <v>86</v>
      </c>
      <c r="AE14" s="284" t="s">
        <v>131</v>
      </c>
      <c r="AF14" s="284" t="s">
        <v>131</v>
      </c>
      <c r="AG14" s="27" t="s">
        <v>86</v>
      </c>
      <c r="AH14" s="237"/>
      <c r="AI14" s="237"/>
      <c r="AJ14" s="237"/>
      <c r="AK14" s="71">
        <v>120</v>
      </c>
      <c r="AL14" s="30">
        <f t="shared" si="0"/>
        <v>132</v>
      </c>
      <c r="AM14" s="120">
        <f t="shared" si="1"/>
        <v>12</v>
      </c>
      <c r="AN14" s="192"/>
      <c r="AO14" s="192"/>
    </row>
    <row r="15" spans="1:41" s="18" customFormat="1" ht="18" customHeight="1">
      <c r="A15" s="166">
        <v>139521</v>
      </c>
      <c r="B15" s="160" t="s">
        <v>126</v>
      </c>
      <c r="C15" s="177" t="s">
        <v>58</v>
      </c>
      <c r="D15" s="31" t="s">
        <v>55</v>
      </c>
      <c r="E15" s="115" t="s">
        <v>13</v>
      </c>
      <c r="F15" s="265" t="s">
        <v>132</v>
      </c>
      <c r="G15" s="265" t="s">
        <v>132</v>
      </c>
      <c r="H15" s="27"/>
      <c r="I15" s="265" t="s">
        <v>132</v>
      </c>
      <c r="J15" s="119"/>
      <c r="K15" s="119"/>
      <c r="L15" s="265" t="s">
        <v>132</v>
      </c>
      <c r="M15" s="27"/>
      <c r="N15" s="27"/>
      <c r="O15" s="265" t="s">
        <v>132</v>
      </c>
      <c r="P15" s="27"/>
      <c r="Q15" s="119"/>
      <c r="R15" s="119" t="s">
        <v>86</v>
      </c>
      <c r="S15" s="27"/>
      <c r="T15" s="27"/>
      <c r="U15" s="27" t="s">
        <v>86</v>
      </c>
      <c r="V15" s="256" t="s">
        <v>86</v>
      </c>
      <c r="W15" s="27"/>
      <c r="X15" s="119" t="s">
        <v>86</v>
      </c>
      <c r="Y15" s="119"/>
      <c r="Z15" s="27"/>
      <c r="AA15" s="27" t="s">
        <v>86</v>
      </c>
      <c r="AB15" s="27"/>
      <c r="AC15" s="27"/>
      <c r="AD15" s="318" t="s">
        <v>163</v>
      </c>
      <c r="AE15" s="119"/>
      <c r="AF15" s="119"/>
      <c r="AG15" s="27" t="s">
        <v>86</v>
      </c>
      <c r="AH15" s="237"/>
      <c r="AI15" s="237"/>
      <c r="AJ15" s="237"/>
      <c r="AK15" s="71">
        <v>120</v>
      </c>
      <c r="AL15" s="30">
        <f t="shared" si="0"/>
        <v>72</v>
      </c>
      <c r="AM15" s="120">
        <f>SUM(AL15-120)</f>
        <v>-48</v>
      </c>
      <c r="AN15" s="192"/>
      <c r="AO15" s="192"/>
    </row>
    <row r="16" spans="1:41" s="18" customFormat="1" ht="18" customHeight="1">
      <c r="A16" s="166">
        <v>142484</v>
      </c>
      <c r="B16" s="15" t="s">
        <v>123</v>
      </c>
      <c r="C16" s="178"/>
      <c r="D16" s="31" t="s">
        <v>55</v>
      </c>
      <c r="E16" s="115" t="s">
        <v>13</v>
      </c>
      <c r="F16" s="27" t="s">
        <v>86</v>
      </c>
      <c r="G16" s="186"/>
      <c r="H16" s="27"/>
      <c r="I16" s="265" t="s">
        <v>132</v>
      </c>
      <c r="J16" s="119"/>
      <c r="K16" s="119"/>
      <c r="L16" s="27" t="s">
        <v>86</v>
      </c>
      <c r="M16" s="27"/>
      <c r="N16" s="27"/>
      <c r="O16" s="27" t="s">
        <v>86</v>
      </c>
      <c r="P16" s="27"/>
      <c r="Q16" s="119"/>
      <c r="R16" s="257" t="s">
        <v>132</v>
      </c>
      <c r="S16" s="27"/>
      <c r="T16" s="27"/>
      <c r="U16" s="27" t="s">
        <v>86</v>
      </c>
      <c r="V16" s="27"/>
      <c r="W16" s="27"/>
      <c r="X16" s="119" t="s">
        <v>86</v>
      </c>
      <c r="Y16" s="119"/>
      <c r="Z16" s="27"/>
      <c r="AA16" s="27" t="s">
        <v>86</v>
      </c>
      <c r="AB16" s="27"/>
      <c r="AC16" s="27"/>
      <c r="AD16" s="27" t="s">
        <v>86</v>
      </c>
      <c r="AE16" s="119"/>
      <c r="AF16" s="119"/>
      <c r="AG16" s="27" t="s">
        <v>86</v>
      </c>
      <c r="AH16" s="237"/>
      <c r="AI16" s="239"/>
      <c r="AJ16" s="239"/>
      <c r="AK16" s="71">
        <v>120</v>
      </c>
      <c r="AL16" s="30">
        <f t="shared" si="0"/>
        <v>96</v>
      </c>
      <c r="AM16" s="120">
        <f t="shared" si="1"/>
        <v>-24</v>
      </c>
      <c r="AN16" s="429"/>
      <c r="AO16" s="429"/>
    </row>
    <row r="17" spans="1:41" s="18" customFormat="1" ht="18" customHeight="1">
      <c r="A17" s="166">
        <v>142719</v>
      </c>
      <c r="B17" s="116" t="s">
        <v>152</v>
      </c>
      <c r="C17" s="34" t="s">
        <v>196</v>
      </c>
      <c r="D17" s="31" t="s">
        <v>55</v>
      </c>
      <c r="E17" s="115" t="s">
        <v>13</v>
      </c>
      <c r="F17" s="265" t="s">
        <v>132</v>
      </c>
      <c r="G17" s="186"/>
      <c r="H17" s="27"/>
      <c r="I17" s="27" t="s">
        <v>86</v>
      </c>
      <c r="J17" s="119"/>
      <c r="K17" s="119"/>
      <c r="L17" s="265" t="s">
        <v>132</v>
      </c>
      <c r="M17" s="27"/>
      <c r="N17" s="27"/>
      <c r="O17" s="27" t="s">
        <v>86</v>
      </c>
      <c r="P17" s="27"/>
      <c r="Q17" s="119"/>
      <c r="R17" s="119" t="s">
        <v>86</v>
      </c>
      <c r="S17" s="27"/>
      <c r="T17" s="27"/>
      <c r="U17" s="27" t="s">
        <v>86</v>
      </c>
      <c r="V17" s="27"/>
      <c r="W17" s="27"/>
      <c r="X17" s="336" t="s">
        <v>132</v>
      </c>
      <c r="Y17" s="119"/>
      <c r="Z17" s="27"/>
      <c r="AA17" s="27" t="s">
        <v>86</v>
      </c>
      <c r="AB17" s="27"/>
      <c r="AC17" s="27"/>
      <c r="AD17" s="265" t="s">
        <v>132</v>
      </c>
      <c r="AE17" s="119"/>
      <c r="AF17" s="119"/>
      <c r="AG17" s="27" t="s">
        <v>86</v>
      </c>
      <c r="AH17" s="237"/>
      <c r="AI17" s="237"/>
      <c r="AJ17" s="237"/>
      <c r="AK17" s="71">
        <v>120</v>
      </c>
      <c r="AL17" s="30">
        <f t="shared" si="0"/>
        <v>72</v>
      </c>
      <c r="AM17" s="120">
        <f t="shared" si="1"/>
        <v>-48</v>
      </c>
      <c r="AN17" s="429"/>
      <c r="AO17" s="429"/>
    </row>
    <row r="18" spans="1:41" s="18" customFormat="1" ht="18" customHeight="1">
      <c r="A18" s="168">
        <v>425591</v>
      </c>
      <c r="B18" s="15" t="s">
        <v>111</v>
      </c>
      <c r="C18" s="139"/>
      <c r="D18" s="31" t="s">
        <v>55</v>
      </c>
      <c r="E18" s="115" t="s">
        <v>13</v>
      </c>
      <c r="F18" s="27" t="s">
        <v>86</v>
      </c>
      <c r="G18" s="186"/>
      <c r="H18" s="27"/>
      <c r="I18" s="27" t="s">
        <v>86</v>
      </c>
      <c r="J18" s="119"/>
      <c r="K18" s="119"/>
      <c r="L18" s="264" t="s">
        <v>132</v>
      </c>
      <c r="M18" s="27"/>
      <c r="N18" s="27"/>
      <c r="O18" s="27" t="s">
        <v>86</v>
      </c>
      <c r="P18" s="27"/>
      <c r="Q18" s="119"/>
      <c r="R18" s="119" t="s">
        <v>86</v>
      </c>
      <c r="S18" s="27"/>
      <c r="T18" s="27"/>
      <c r="U18" s="27" t="s">
        <v>86</v>
      </c>
      <c r="V18" s="27"/>
      <c r="W18" s="27"/>
      <c r="X18" s="119" t="s">
        <v>86</v>
      </c>
      <c r="Y18" s="119"/>
      <c r="Z18" s="27"/>
      <c r="AA18" s="27" t="s">
        <v>86</v>
      </c>
      <c r="AB18" s="27"/>
      <c r="AC18" s="27"/>
      <c r="AD18" s="27" t="s">
        <v>86</v>
      </c>
      <c r="AE18" s="119"/>
      <c r="AF18" s="119"/>
      <c r="AG18" s="27" t="s">
        <v>86</v>
      </c>
      <c r="AH18" s="237"/>
      <c r="AI18" s="237"/>
      <c r="AJ18" s="237"/>
      <c r="AK18" s="71">
        <v>120</v>
      </c>
      <c r="AL18" s="30">
        <f t="shared" si="0"/>
        <v>108</v>
      </c>
      <c r="AM18" s="120">
        <f t="shared" si="1"/>
        <v>-12</v>
      </c>
      <c r="AN18" s="314"/>
      <c r="AO18" s="314"/>
    </row>
    <row r="19" spans="1:41" s="18" customFormat="1" ht="18" customHeight="1">
      <c r="A19" s="166">
        <v>425680</v>
      </c>
      <c r="B19" s="15" t="s">
        <v>117</v>
      </c>
      <c r="C19" s="163"/>
      <c r="D19" s="31" t="s">
        <v>55</v>
      </c>
      <c r="E19" s="115" t="s">
        <v>13</v>
      </c>
      <c r="F19" s="264" t="s">
        <v>132</v>
      </c>
      <c r="G19" s="186"/>
      <c r="H19" s="27"/>
      <c r="I19" s="27" t="s">
        <v>86</v>
      </c>
      <c r="J19" s="119"/>
      <c r="K19" s="119"/>
      <c r="L19" s="27" t="s">
        <v>86</v>
      </c>
      <c r="M19" s="27"/>
      <c r="N19" s="27"/>
      <c r="O19" s="27" t="s">
        <v>86</v>
      </c>
      <c r="P19" s="27"/>
      <c r="Q19" s="119"/>
      <c r="R19" s="119" t="s">
        <v>86</v>
      </c>
      <c r="S19" s="27"/>
      <c r="T19" s="27"/>
      <c r="U19" s="264" t="s">
        <v>132</v>
      </c>
      <c r="V19" s="27"/>
      <c r="W19" s="27"/>
      <c r="X19" s="119" t="s">
        <v>86</v>
      </c>
      <c r="Y19" s="119"/>
      <c r="Z19" s="27"/>
      <c r="AA19" s="27" t="s">
        <v>86</v>
      </c>
      <c r="AB19" s="27"/>
      <c r="AC19" s="27"/>
      <c r="AD19" s="27" t="s">
        <v>86</v>
      </c>
      <c r="AE19" s="119"/>
      <c r="AF19" s="119"/>
      <c r="AG19" s="27" t="s">
        <v>86</v>
      </c>
      <c r="AH19" s="237"/>
      <c r="AI19" s="237"/>
      <c r="AJ19" s="237"/>
      <c r="AK19" s="71">
        <v>120</v>
      </c>
      <c r="AL19" s="30">
        <f t="shared" si="0"/>
        <v>96</v>
      </c>
      <c r="AM19" s="120">
        <f t="shared" si="1"/>
        <v>-24</v>
      </c>
      <c r="AN19" s="193"/>
      <c r="AO19" s="193"/>
    </row>
    <row r="20" spans="1:41" s="14" customFormat="1" ht="18" customHeight="1">
      <c r="A20" s="166">
        <v>425486</v>
      </c>
      <c r="B20" s="152" t="s">
        <v>169</v>
      </c>
      <c r="C20" s="178" t="s">
        <v>170</v>
      </c>
      <c r="D20" s="31" t="s">
        <v>55</v>
      </c>
      <c r="E20" s="115" t="s">
        <v>13</v>
      </c>
      <c r="F20" s="264" t="s">
        <v>163</v>
      </c>
      <c r="G20" s="264" t="s">
        <v>86</v>
      </c>
      <c r="H20" s="127"/>
      <c r="I20" s="27" t="s">
        <v>86</v>
      </c>
      <c r="J20" s="119"/>
      <c r="K20" s="119"/>
      <c r="L20" s="27" t="s">
        <v>86</v>
      </c>
      <c r="M20" s="27"/>
      <c r="N20" s="27"/>
      <c r="O20" s="27" t="s">
        <v>86</v>
      </c>
      <c r="P20" s="27"/>
      <c r="Q20" s="217" t="s">
        <v>86</v>
      </c>
      <c r="R20" s="119" t="s">
        <v>86</v>
      </c>
      <c r="S20" s="27"/>
      <c r="T20" s="27"/>
      <c r="U20" s="27" t="s">
        <v>86</v>
      </c>
      <c r="V20" s="27"/>
      <c r="W20" s="27"/>
      <c r="X20" s="119" t="s">
        <v>86</v>
      </c>
      <c r="Y20" s="119"/>
      <c r="Z20" s="27"/>
      <c r="AA20" s="27" t="s">
        <v>86</v>
      </c>
      <c r="AB20" s="27"/>
      <c r="AC20" s="27"/>
      <c r="AD20" s="27" t="s">
        <v>86</v>
      </c>
      <c r="AE20" s="119"/>
      <c r="AF20" s="217" t="s">
        <v>86</v>
      </c>
      <c r="AG20" s="27" t="s">
        <v>86</v>
      </c>
      <c r="AH20" s="237"/>
      <c r="AI20" s="237"/>
      <c r="AJ20" s="237"/>
      <c r="AK20" s="71"/>
      <c r="AL20" s="30">
        <f>COUNTIF(D20:AK20,"T")*6+COUNTIF(D20:AK20,"P")*12+COUNTIF(D20:AK20,"M")*6+COUNTIF(D20:AK20,"I")*6+COUNTIF(D20:AK20,"N")*12+COUNTIF(D20:AK20,"TI")*11+COUNTIF(D20:AK20,"MT")*12+COUNTIF(D20:AK20,"MN")*18+COUNTIF(D20:AK20,"PI")*17+COUNTIF(D20:AK20,"TN")*18+COUNTIF(D20:AK20,"NB")*6+COUNTIF(D20:AK20,"AF")*6</f>
        <v>144</v>
      </c>
      <c r="AM20" s="120"/>
      <c r="AN20" s="317"/>
      <c r="AO20" s="317"/>
    </row>
    <row r="21" spans="1:41" s="14" customFormat="1" ht="18" customHeight="1">
      <c r="A21" s="166"/>
      <c r="B21" s="292"/>
      <c r="C21" s="34"/>
      <c r="D21" s="31"/>
      <c r="E21" s="115"/>
      <c r="F21" s="27"/>
      <c r="G21" s="27"/>
      <c r="H21" s="127"/>
      <c r="I21" s="27"/>
      <c r="J21" s="119"/>
      <c r="K21" s="119"/>
      <c r="L21" s="27"/>
      <c r="M21" s="27"/>
      <c r="N21" s="27"/>
      <c r="O21" s="27"/>
      <c r="P21" s="27"/>
      <c r="Q21" s="119"/>
      <c r="R21" s="119"/>
      <c r="S21" s="27"/>
      <c r="T21" s="27"/>
      <c r="U21" s="27"/>
      <c r="V21" s="27"/>
      <c r="W21" s="27"/>
      <c r="X21" s="119"/>
      <c r="Y21" s="119"/>
      <c r="Z21" s="27"/>
      <c r="AA21" s="27"/>
      <c r="AB21" s="27"/>
      <c r="AC21" s="27"/>
      <c r="AD21" s="27"/>
      <c r="AE21" s="119"/>
      <c r="AF21" s="119"/>
      <c r="AG21" s="263"/>
      <c r="AH21" s="237"/>
      <c r="AI21" s="237"/>
      <c r="AJ21" s="237"/>
      <c r="AK21" s="71"/>
      <c r="AL21" s="30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0</v>
      </c>
      <c r="AM21" s="120"/>
      <c r="AN21" s="317"/>
      <c r="AO21" s="317"/>
    </row>
    <row r="22" spans="1:39" s="14" customFormat="1" ht="18" customHeight="1">
      <c r="A22" s="42"/>
      <c r="B22" s="116"/>
      <c r="C22" s="34"/>
      <c r="D22" s="31"/>
      <c r="E22" s="35"/>
      <c r="F22" s="27"/>
      <c r="G22" s="27"/>
      <c r="H22" s="127"/>
      <c r="I22" s="27"/>
      <c r="J22" s="119"/>
      <c r="K22" s="119"/>
      <c r="L22" s="27"/>
      <c r="M22" s="27"/>
      <c r="N22" s="27"/>
      <c r="O22" s="27"/>
      <c r="P22" s="27"/>
      <c r="Q22" s="119"/>
      <c r="R22" s="119"/>
      <c r="S22" s="27"/>
      <c r="T22" s="27"/>
      <c r="U22" s="27"/>
      <c r="V22" s="27"/>
      <c r="W22" s="27"/>
      <c r="X22" s="119"/>
      <c r="Y22" s="119"/>
      <c r="Z22" s="27"/>
      <c r="AA22" s="27"/>
      <c r="AB22" s="27"/>
      <c r="AC22" s="27"/>
      <c r="AD22" s="27"/>
      <c r="AE22" s="119"/>
      <c r="AF22" s="119"/>
      <c r="AG22" s="263"/>
      <c r="AH22" s="238"/>
      <c r="AI22" s="237"/>
      <c r="AJ22" s="237"/>
      <c r="AK22" s="71"/>
      <c r="AL22" s="30">
        <f t="shared" si="0"/>
        <v>0</v>
      </c>
      <c r="AM22" s="120"/>
    </row>
    <row r="23" spans="1:39" s="14" customFormat="1" ht="18" customHeight="1" thickBot="1">
      <c r="A23" s="42"/>
      <c r="B23" s="28"/>
      <c r="C23" s="33"/>
      <c r="D23" s="31"/>
      <c r="E23" s="35"/>
      <c r="F23" s="27">
        <v>11</v>
      </c>
      <c r="G23" s="27">
        <v>11</v>
      </c>
      <c r="H23" s="127">
        <v>11</v>
      </c>
      <c r="I23" s="27">
        <v>11</v>
      </c>
      <c r="J23" s="119">
        <v>11</v>
      </c>
      <c r="K23" s="119">
        <v>11</v>
      </c>
      <c r="L23" s="27">
        <v>11</v>
      </c>
      <c r="M23" s="27">
        <v>11</v>
      </c>
      <c r="N23" s="27">
        <v>11</v>
      </c>
      <c r="O23" s="27">
        <v>11</v>
      </c>
      <c r="P23" s="27">
        <v>11</v>
      </c>
      <c r="Q23" s="119">
        <v>11</v>
      </c>
      <c r="R23" s="119">
        <v>11</v>
      </c>
      <c r="S23" s="27">
        <v>11</v>
      </c>
      <c r="T23" s="27">
        <v>11</v>
      </c>
      <c r="U23" s="27">
        <v>11</v>
      </c>
      <c r="V23" s="27">
        <v>11</v>
      </c>
      <c r="W23" s="27">
        <v>11</v>
      </c>
      <c r="X23" s="119">
        <v>11</v>
      </c>
      <c r="Y23" s="266">
        <v>10</v>
      </c>
      <c r="Z23" s="27">
        <v>11</v>
      </c>
      <c r="AA23" s="27">
        <v>11</v>
      </c>
      <c r="AB23" s="27">
        <v>11</v>
      </c>
      <c r="AC23" s="119">
        <v>11</v>
      </c>
      <c r="AD23" s="27">
        <v>11</v>
      </c>
      <c r="AE23" s="119">
        <v>11</v>
      </c>
      <c r="AF23" s="119">
        <v>11</v>
      </c>
      <c r="AG23" s="263">
        <v>11</v>
      </c>
      <c r="AH23" s="237"/>
      <c r="AI23" s="237"/>
      <c r="AJ23" s="237"/>
      <c r="AK23" s="71"/>
      <c r="AL23" s="30">
        <f t="shared" si="0"/>
        <v>0</v>
      </c>
      <c r="AM23" s="72"/>
    </row>
    <row r="24" spans="1:39" s="14" customFormat="1" ht="13.5" customHeight="1">
      <c r="A24" s="423" t="s">
        <v>153</v>
      </c>
      <c r="B24" s="424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5"/>
    </row>
    <row r="25" spans="1:39" s="14" customFormat="1" ht="23.25" customHeight="1" thickBot="1">
      <c r="A25" s="426"/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8"/>
    </row>
    <row r="26" spans="1:39" s="18" customFormat="1" ht="18" customHeight="1">
      <c r="A26" s="44" t="s">
        <v>0</v>
      </c>
      <c r="B26" s="55" t="s">
        <v>1</v>
      </c>
      <c r="C26" s="55" t="s">
        <v>17</v>
      </c>
      <c r="D26" s="45" t="s">
        <v>2</v>
      </c>
      <c r="E26" s="379" t="s">
        <v>3</v>
      </c>
      <c r="F26" s="40">
        <v>1</v>
      </c>
      <c r="G26" s="40">
        <v>2</v>
      </c>
      <c r="H26" s="40">
        <v>3</v>
      </c>
      <c r="I26" s="40">
        <v>4</v>
      </c>
      <c r="J26" s="40">
        <v>5</v>
      </c>
      <c r="K26" s="40">
        <v>6</v>
      </c>
      <c r="L26" s="40">
        <v>7</v>
      </c>
      <c r="M26" s="40">
        <v>8</v>
      </c>
      <c r="N26" s="40">
        <v>9</v>
      </c>
      <c r="O26" s="40">
        <v>10</v>
      </c>
      <c r="P26" s="40">
        <v>11</v>
      </c>
      <c r="Q26" s="40">
        <v>12</v>
      </c>
      <c r="R26" s="40">
        <v>13</v>
      </c>
      <c r="S26" s="40">
        <v>14</v>
      </c>
      <c r="T26" s="40">
        <v>15</v>
      </c>
      <c r="U26" s="40">
        <v>16</v>
      </c>
      <c r="V26" s="40">
        <v>17</v>
      </c>
      <c r="W26" s="40">
        <v>18</v>
      </c>
      <c r="X26" s="40">
        <v>19</v>
      </c>
      <c r="Y26" s="40">
        <v>20</v>
      </c>
      <c r="Z26" s="40">
        <v>21</v>
      </c>
      <c r="AA26" s="40">
        <v>22</v>
      </c>
      <c r="AB26" s="40">
        <v>23</v>
      </c>
      <c r="AC26" s="40">
        <v>24</v>
      </c>
      <c r="AD26" s="40">
        <v>25</v>
      </c>
      <c r="AE26" s="40">
        <v>26</v>
      </c>
      <c r="AF26" s="40">
        <v>27</v>
      </c>
      <c r="AG26" s="40">
        <v>28</v>
      </c>
      <c r="AH26" s="40"/>
      <c r="AI26" s="40"/>
      <c r="AJ26" s="40"/>
      <c r="AK26" s="436" t="s">
        <v>4</v>
      </c>
      <c r="AL26" s="382" t="s">
        <v>5</v>
      </c>
      <c r="AM26" s="383" t="s">
        <v>6</v>
      </c>
    </row>
    <row r="27" spans="1:41" s="18" customFormat="1" ht="18" customHeight="1">
      <c r="A27" s="43" t="s">
        <v>26</v>
      </c>
      <c r="B27" s="56" t="s">
        <v>18</v>
      </c>
      <c r="C27" s="56" t="s">
        <v>16</v>
      </c>
      <c r="D27" s="12" t="s">
        <v>8</v>
      </c>
      <c r="E27" s="380"/>
      <c r="F27" s="13" t="s">
        <v>12</v>
      </c>
      <c r="G27" s="13" t="s">
        <v>9</v>
      </c>
      <c r="H27" s="13" t="s">
        <v>9</v>
      </c>
      <c r="I27" s="13" t="s">
        <v>10</v>
      </c>
      <c r="J27" s="13" t="s">
        <v>10</v>
      </c>
      <c r="K27" s="13" t="s">
        <v>11</v>
      </c>
      <c r="L27" s="13" t="s">
        <v>10</v>
      </c>
      <c r="M27" s="13" t="s">
        <v>12</v>
      </c>
      <c r="N27" s="13" t="s">
        <v>9</v>
      </c>
      <c r="O27" s="13" t="s">
        <v>9</v>
      </c>
      <c r="P27" s="13" t="s">
        <v>10</v>
      </c>
      <c r="Q27" s="13" t="s">
        <v>10</v>
      </c>
      <c r="R27" s="13" t="s">
        <v>11</v>
      </c>
      <c r="S27" s="13" t="s">
        <v>10</v>
      </c>
      <c r="T27" s="13" t="s">
        <v>12</v>
      </c>
      <c r="U27" s="13" t="s">
        <v>9</v>
      </c>
      <c r="V27" s="13" t="s">
        <v>9</v>
      </c>
      <c r="W27" s="13" t="s">
        <v>10</v>
      </c>
      <c r="X27" s="13" t="s">
        <v>10</v>
      </c>
      <c r="Y27" s="13" t="s">
        <v>11</v>
      </c>
      <c r="Z27" s="13" t="s">
        <v>10</v>
      </c>
      <c r="AA27" s="13" t="s">
        <v>12</v>
      </c>
      <c r="AB27" s="13" t="s">
        <v>9</v>
      </c>
      <c r="AC27" s="13" t="s">
        <v>9</v>
      </c>
      <c r="AD27" s="13" t="s">
        <v>10</v>
      </c>
      <c r="AE27" s="13" t="s">
        <v>10</v>
      </c>
      <c r="AF27" s="13" t="s">
        <v>11</v>
      </c>
      <c r="AG27" s="13" t="s">
        <v>10</v>
      </c>
      <c r="AH27" s="13"/>
      <c r="AI27" s="13"/>
      <c r="AJ27" s="13"/>
      <c r="AK27" s="350"/>
      <c r="AL27" s="352"/>
      <c r="AM27" s="422"/>
      <c r="AN27" s="193"/>
      <c r="AO27" s="193"/>
    </row>
    <row r="28" spans="1:41" s="18" customFormat="1" ht="18" customHeight="1">
      <c r="A28" s="166">
        <v>137219</v>
      </c>
      <c r="B28" s="164" t="s">
        <v>127</v>
      </c>
      <c r="C28" s="175" t="s">
        <v>42</v>
      </c>
      <c r="D28" s="31" t="s">
        <v>55</v>
      </c>
      <c r="E28" s="115" t="s">
        <v>13</v>
      </c>
      <c r="F28" s="27" t="s">
        <v>41</v>
      </c>
      <c r="G28" s="27" t="s">
        <v>41</v>
      </c>
      <c r="H28" s="27" t="s">
        <v>41</v>
      </c>
      <c r="I28" s="27" t="s">
        <v>41</v>
      </c>
      <c r="J28" s="119"/>
      <c r="K28" s="261" t="s">
        <v>86</v>
      </c>
      <c r="L28" s="27" t="s">
        <v>41</v>
      </c>
      <c r="M28" s="27" t="s">
        <v>41</v>
      </c>
      <c r="N28" s="27" t="s">
        <v>41</v>
      </c>
      <c r="O28" s="27" t="s">
        <v>41</v>
      </c>
      <c r="P28" s="27" t="s">
        <v>41</v>
      </c>
      <c r="Q28" s="119"/>
      <c r="R28" s="119"/>
      <c r="S28" s="27" t="s">
        <v>41</v>
      </c>
      <c r="T28" s="27" t="s">
        <v>41</v>
      </c>
      <c r="U28" s="27" t="s">
        <v>41</v>
      </c>
      <c r="V28" s="27" t="s">
        <v>41</v>
      </c>
      <c r="W28" s="27" t="s">
        <v>41</v>
      </c>
      <c r="X28" s="119"/>
      <c r="Y28" s="261"/>
      <c r="Z28" s="27" t="s">
        <v>41</v>
      </c>
      <c r="AA28" s="27" t="s">
        <v>41</v>
      </c>
      <c r="AB28" s="27" t="s">
        <v>41</v>
      </c>
      <c r="AC28" s="27" t="s">
        <v>41</v>
      </c>
      <c r="AD28" s="27" t="s">
        <v>41</v>
      </c>
      <c r="AE28" s="261" t="s">
        <v>86</v>
      </c>
      <c r="AF28" s="119"/>
      <c r="AG28" s="27" t="s">
        <v>41</v>
      </c>
      <c r="AH28" s="237"/>
      <c r="AI28" s="237"/>
      <c r="AJ28" s="237"/>
      <c r="AK28" s="71">
        <v>120</v>
      </c>
      <c r="AL28" s="30">
        <f>COUNTIF(D28:AK28,"T")*6+COUNTIF(D28:AK28,"P")*12+COUNTIF(D28:AK28,"M")*6+COUNTIF(D28:AK28,"I")*6+COUNTIF(D28:AK28,"N")*12+COUNTIF(D28:AK28,"TI")*11+COUNTIF(D28:AK28,"MT")*12+COUNTIF(D28:AK28,"MN")*18+COUNTIF(D28:AK28,"PI")*17+COUNTIF(D28:AK28,"TN")*18+COUNTIF(D28:AK28,"NB")*6+COUNTIF(D28:AK28,"AF")*6</f>
        <v>144</v>
      </c>
      <c r="AM28" s="120">
        <f>SUM(AL28-120)</f>
        <v>24</v>
      </c>
      <c r="AN28" s="192"/>
      <c r="AO28" s="192"/>
    </row>
    <row r="29" spans="1:41" s="18" customFormat="1" ht="18" customHeight="1">
      <c r="A29" s="179" t="s">
        <v>66</v>
      </c>
      <c r="B29" s="15" t="s">
        <v>45</v>
      </c>
      <c r="C29" s="176" t="s">
        <v>46</v>
      </c>
      <c r="D29" s="31" t="s">
        <v>55</v>
      </c>
      <c r="E29" s="115" t="s">
        <v>13</v>
      </c>
      <c r="F29" s="27" t="s">
        <v>12</v>
      </c>
      <c r="G29" s="27" t="s">
        <v>12</v>
      </c>
      <c r="H29" s="27" t="s">
        <v>12</v>
      </c>
      <c r="I29" s="27" t="s">
        <v>12</v>
      </c>
      <c r="J29" s="119"/>
      <c r="K29" s="119"/>
      <c r="L29" s="27" t="s">
        <v>12</v>
      </c>
      <c r="M29" s="27" t="s">
        <v>12</v>
      </c>
      <c r="N29" s="27" t="s">
        <v>12</v>
      </c>
      <c r="O29" s="27" t="s">
        <v>12</v>
      </c>
      <c r="P29" s="27" t="s">
        <v>12</v>
      </c>
      <c r="Q29" s="119"/>
      <c r="R29" s="119"/>
      <c r="S29" s="27" t="s">
        <v>12</v>
      </c>
      <c r="T29" s="27" t="s">
        <v>12</v>
      </c>
      <c r="U29" s="27" t="s">
        <v>12</v>
      </c>
      <c r="V29" s="27" t="s">
        <v>12</v>
      </c>
      <c r="W29" s="27" t="s">
        <v>12</v>
      </c>
      <c r="X29" s="119"/>
      <c r="Y29" s="119"/>
      <c r="Z29" s="27" t="s">
        <v>12</v>
      </c>
      <c r="AA29" s="27" t="s">
        <v>12</v>
      </c>
      <c r="AB29" s="27" t="s">
        <v>12</v>
      </c>
      <c r="AC29" s="27" t="s">
        <v>12</v>
      </c>
      <c r="AD29" s="27" t="s">
        <v>12</v>
      </c>
      <c r="AE29" s="119"/>
      <c r="AF29" s="119"/>
      <c r="AG29" s="27" t="s">
        <v>12</v>
      </c>
      <c r="AH29" s="237"/>
      <c r="AI29" s="237"/>
      <c r="AJ29" s="237"/>
      <c r="AK29" s="71">
        <v>120</v>
      </c>
      <c r="AL29" s="30">
        <f aca="true" t="shared" si="2" ref="AL29:AL48">COUNTIF(D29:AK29,"T")*6+COUNTIF(D29:AK29,"P")*12+COUNTIF(D29:AK29,"M")*6+COUNTIF(D29:AK29,"I")*6+COUNTIF(D29:AK29,"N")*12+COUNTIF(D29:AK29,"TI")*11+COUNTIF(D29:AK29,"MT")*12+COUNTIF(D29:AK29,"MN")*18+COUNTIF(D29:AK29,"PI")*17+COUNTIF(D29:AK29,"TN")*18+COUNTIF(D29:AK29,"NB")*6+COUNTIF(D29:AK29,"AF")*6</f>
        <v>120</v>
      </c>
      <c r="AM29" s="120">
        <f aca="true" t="shared" si="3" ref="AM29:AM46">SUM(AL29-120)</f>
        <v>0</v>
      </c>
      <c r="AN29" s="429"/>
      <c r="AO29" s="429"/>
    </row>
    <row r="30" spans="1:41" s="18" customFormat="1" ht="18" customHeight="1">
      <c r="A30" s="167">
        <v>425567</v>
      </c>
      <c r="B30" s="15" t="s">
        <v>176</v>
      </c>
      <c r="C30" s="176" t="s">
        <v>102</v>
      </c>
      <c r="D30" s="31" t="s">
        <v>55</v>
      </c>
      <c r="E30" s="115"/>
      <c r="F30" s="27"/>
      <c r="G30" s="27" t="s">
        <v>86</v>
      </c>
      <c r="H30" s="27"/>
      <c r="I30" s="27" t="s">
        <v>86</v>
      </c>
      <c r="J30" s="119"/>
      <c r="K30" s="119" t="s">
        <v>86</v>
      </c>
      <c r="L30" s="27"/>
      <c r="M30" s="27"/>
      <c r="N30" s="27"/>
      <c r="O30" s="27" t="s">
        <v>86</v>
      </c>
      <c r="P30" s="27"/>
      <c r="Q30" s="257" t="s">
        <v>132</v>
      </c>
      <c r="R30" s="119"/>
      <c r="S30" s="27"/>
      <c r="T30" s="27"/>
      <c r="U30" s="27" t="s">
        <v>86</v>
      </c>
      <c r="V30" s="27"/>
      <c r="W30" s="27" t="s">
        <v>86</v>
      </c>
      <c r="X30" s="119"/>
      <c r="Y30" s="119" t="s">
        <v>86</v>
      </c>
      <c r="Z30" s="27"/>
      <c r="AA30" s="27"/>
      <c r="AB30" s="27"/>
      <c r="AC30" s="27" t="s">
        <v>86</v>
      </c>
      <c r="AD30" s="27"/>
      <c r="AE30" s="119" t="s">
        <v>86</v>
      </c>
      <c r="AF30" s="119"/>
      <c r="AG30" s="27"/>
      <c r="AH30" s="237"/>
      <c r="AI30" s="237"/>
      <c r="AJ30" s="237"/>
      <c r="AK30" s="71">
        <v>120</v>
      </c>
      <c r="AL30" s="30">
        <f t="shared" si="2"/>
        <v>108</v>
      </c>
      <c r="AM30" s="120">
        <f t="shared" si="3"/>
        <v>-12</v>
      </c>
      <c r="AN30" s="429"/>
      <c r="AO30" s="429"/>
    </row>
    <row r="31" spans="1:41" s="18" customFormat="1" ht="18" customHeight="1">
      <c r="A31" s="166">
        <v>425494</v>
      </c>
      <c r="B31" s="15" t="s">
        <v>177</v>
      </c>
      <c r="C31" s="125" t="s">
        <v>103</v>
      </c>
      <c r="D31" s="31" t="s">
        <v>55</v>
      </c>
      <c r="E31" s="115" t="s">
        <v>13</v>
      </c>
      <c r="F31" s="27" t="s">
        <v>86</v>
      </c>
      <c r="G31" s="27"/>
      <c r="H31" s="27" t="s">
        <v>86</v>
      </c>
      <c r="I31" s="27"/>
      <c r="J31" s="119" t="s">
        <v>86</v>
      </c>
      <c r="K31" s="119"/>
      <c r="L31" s="27"/>
      <c r="M31" s="27"/>
      <c r="N31" s="27" t="s">
        <v>86</v>
      </c>
      <c r="O31" s="27"/>
      <c r="P31" s="27" t="s">
        <v>86</v>
      </c>
      <c r="Q31" s="119"/>
      <c r="R31" s="119"/>
      <c r="S31" s="27"/>
      <c r="T31" s="27" t="s">
        <v>86</v>
      </c>
      <c r="U31" s="27"/>
      <c r="V31" s="27"/>
      <c r="W31" s="27"/>
      <c r="X31" s="119" t="s">
        <v>86</v>
      </c>
      <c r="Y31" s="119"/>
      <c r="Z31" s="256" t="s">
        <v>132</v>
      </c>
      <c r="AA31" s="264" t="s">
        <v>132</v>
      </c>
      <c r="AB31" s="256" t="s">
        <v>132</v>
      </c>
      <c r="AC31" s="264" t="s">
        <v>132</v>
      </c>
      <c r="AD31" s="264" t="s">
        <v>132</v>
      </c>
      <c r="AE31" s="329" t="s">
        <v>132</v>
      </c>
      <c r="AF31" s="328" t="s">
        <v>132</v>
      </c>
      <c r="AG31" s="27"/>
      <c r="AH31" s="237"/>
      <c r="AI31" s="237"/>
      <c r="AJ31" s="237"/>
      <c r="AK31" s="71">
        <v>120</v>
      </c>
      <c r="AL31" s="30">
        <f t="shared" si="2"/>
        <v>84</v>
      </c>
      <c r="AM31" s="120">
        <f>SUM(AL31-12)</f>
        <v>72</v>
      </c>
      <c r="AN31" s="429"/>
      <c r="AO31" s="429"/>
    </row>
    <row r="32" spans="1:41" s="18" customFormat="1" ht="18" customHeight="1">
      <c r="A32" s="180">
        <v>420972</v>
      </c>
      <c r="B32" s="15" t="s">
        <v>149</v>
      </c>
      <c r="C32" s="176" t="s">
        <v>96</v>
      </c>
      <c r="D32" s="31" t="s">
        <v>55</v>
      </c>
      <c r="E32" s="115" t="s">
        <v>13</v>
      </c>
      <c r="F32" s="27" t="s">
        <v>86</v>
      </c>
      <c r="G32" s="27"/>
      <c r="H32" s="27"/>
      <c r="I32" s="27"/>
      <c r="J32" s="119"/>
      <c r="K32" s="119"/>
      <c r="L32" s="27" t="s">
        <v>86</v>
      </c>
      <c r="M32" s="27"/>
      <c r="N32" s="27" t="s">
        <v>86</v>
      </c>
      <c r="O32" s="27"/>
      <c r="P32" s="27"/>
      <c r="Q32" s="119"/>
      <c r="R32" s="119" t="s">
        <v>86</v>
      </c>
      <c r="S32" s="128"/>
      <c r="T32" s="27" t="s">
        <v>86</v>
      </c>
      <c r="U32" s="27"/>
      <c r="V32" s="27" t="s">
        <v>86</v>
      </c>
      <c r="W32" s="27"/>
      <c r="X32" s="119" t="s">
        <v>86</v>
      </c>
      <c r="Y32" s="119"/>
      <c r="Z32" s="27" t="s">
        <v>86</v>
      </c>
      <c r="AA32" s="27"/>
      <c r="AB32" s="27" t="s">
        <v>86</v>
      </c>
      <c r="AC32" s="27"/>
      <c r="AD32" s="27" t="s">
        <v>86</v>
      </c>
      <c r="AE32" s="119"/>
      <c r="AF32" s="119"/>
      <c r="AG32" s="27"/>
      <c r="AH32" s="237"/>
      <c r="AI32" s="237"/>
      <c r="AJ32" s="237"/>
      <c r="AK32" s="71">
        <v>120</v>
      </c>
      <c r="AL32" s="30">
        <f t="shared" si="2"/>
        <v>120</v>
      </c>
      <c r="AM32" s="120">
        <f t="shared" si="3"/>
        <v>0</v>
      </c>
      <c r="AN32" s="429"/>
      <c r="AO32" s="429"/>
    </row>
    <row r="33" spans="1:41" s="18" customFormat="1" ht="18" customHeight="1">
      <c r="A33" s="262">
        <v>423556</v>
      </c>
      <c r="B33" s="15" t="s">
        <v>167</v>
      </c>
      <c r="C33" s="176"/>
      <c r="D33" s="31" t="s">
        <v>55</v>
      </c>
      <c r="E33" s="115" t="s">
        <v>13</v>
      </c>
      <c r="F33" s="27"/>
      <c r="G33" s="27"/>
      <c r="H33" s="256" t="s">
        <v>132</v>
      </c>
      <c r="I33" s="256"/>
      <c r="J33" s="257" t="s">
        <v>132</v>
      </c>
      <c r="K33" s="257"/>
      <c r="L33" s="256" t="s">
        <v>132</v>
      </c>
      <c r="M33" s="264" t="s">
        <v>132</v>
      </c>
      <c r="N33" s="27"/>
      <c r="O33" s="27"/>
      <c r="P33" s="315" t="s">
        <v>197</v>
      </c>
      <c r="Q33" s="119"/>
      <c r="R33" s="119" t="s">
        <v>86</v>
      </c>
      <c r="S33" s="27"/>
      <c r="T33" s="27" t="s">
        <v>86</v>
      </c>
      <c r="U33" s="27"/>
      <c r="V33" s="27" t="s">
        <v>86</v>
      </c>
      <c r="W33" s="27"/>
      <c r="X33" s="119" t="s">
        <v>86</v>
      </c>
      <c r="Y33" s="119"/>
      <c r="Z33" s="27" t="s">
        <v>86</v>
      </c>
      <c r="AA33" s="27"/>
      <c r="AB33" s="27"/>
      <c r="AC33" s="27"/>
      <c r="AD33" s="315"/>
      <c r="AE33" s="119"/>
      <c r="AF33" s="327" t="s">
        <v>197</v>
      </c>
      <c r="AG33" s="27"/>
      <c r="AH33" s="237"/>
      <c r="AI33" s="237"/>
      <c r="AJ33" s="237"/>
      <c r="AK33" s="71">
        <v>120</v>
      </c>
      <c r="AL33" s="30">
        <f t="shared" si="2"/>
        <v>60</v>
      </c>
      <c r="AM33" s="120">
        <f t="shared" si="3"/>
        <v>-60</v>
      </c>
      <c r="AN33" s="259"/>
      <c r="AO33" s="259"/>
    </row>
    <row r="34" spans="1:41" s="18" customFormat="1" ht="18" customHeight="1">
      <c r="A34" s="258">
        <v>425915</v>
      </c>
      <c r="B34" s="15" t="s">
        <v>165</v>
      </c>
      <c r="C34" s="176"/>
      <c r="D34" s="31" t="s">
        <v>55</v>
      </c>
      <c r="E34" s="115" t="s">
        <v>13</v>
      </c>
      <c r="F34" s="27" t="s">
        <v>86</v>
      </c>
      <c r="G34" s="128"/>
      <c r="H34" s="27"/>
      <c r="I34" s="27"/>
      <c r="J34" s="119" t="s">
        <v>86</v>
      </c>
      <c r="K34" s="119"/>
      <c r="L34" s="27" t="s">
        <v>86</v>
      </c>
      <c r="M34" s="27"/>
      <c r="N34" s="27" t="s">
        <v>86</v>
      </c>
      <c r="O34" s="27"/>
      <c r="P34" s="27"/>
      <c r="Q34" s="119"/>
      <c r="R34" s="119" t="s">
        <v>86</v>
      </c>
      <c r="S34" s="128"/>
      <c r="T34" s="27" t="s">
        <v>86</v>
      </c>
      <c r="U34" s="27"/>
      <c r="V34" s="27" t="s">
        <v>86</v>
      </c>
      <c r="W34" s="27"/>
      <c r="X34" s="119" t="s">
        <v>86</v>
      </c>
      <c r="Y34" s="119"/>
      <c r="Z34" s="27"/>
      <c r="AA34" s="27"/>
      <c r="AB34" s="27"/>
      <c r="AC34" s="27"/>
      <c r="AD34" s="27" t="s">
        <v>86</v>
      </c>
      <c r="AE34" s="119"/>
      <c r="AF34" s="119" t="s">
        <v>86</v>
      </c>
      <c r="AG34" s="27"/>
      <c r="AH34" s="237"/>
      <c r="AI34" s="237"/>
      <c r="AJ34" s="237"/>
      <c r="AK34" s="71">
        <v>120</v>
      </c>
      <c r="AL34" s="30">
        <f t="shared" si="2"/>
        <v>120</v>
      </c>
      <c r="AM34" s="120">
        <f t="shared" si="3"/>
        <v>0</v>
      </c>
      <c r="AN34" s="192"/>
      <c r="AO34" s="192"/>
    </row>
    <row r="35" spans="1:41" s="18" customFormat="1" ht="18" customHeight="1">
      <c r="A35" s="258"/>
      <c r="B35" s="267"/>
      <c r="C35" s="176"/>
      <c r="D35" s="31"/>
      <c r="E35" s="115"/>
      <c r="F35" s="268"/>
      <c r="G35" s="269"/>
      <c r="H35" s="270"/>
      <c r="I35" s="270"/>
      <c r="J35" s="271"/>
      <c r="K35" s="271"/>
      <c r="L35" s="270"/>
      <c r="M35" s="270"/>
      <c r="N35" s="270"/>
      <c r="O35" s="272"/>
      <c r="P35" s="27"/>
      <c r="Q35" s="119"/>
      <c r="R35" s="119"/>
      <c r="S35" s="128"/>
      <c r="T35" s="27"/>
      <c r="U35" s="27"/>
      <c r="V35" s="27"/>
      <c r="W35" s="27"/>
      <c r="X35" s="119"/>
      <c r="Y35" s="119"/>
      <c r="Z35" s="27"/>
      <c r="AA35" s="27"/>
      <c r="AB35" s="27"/>
      <c r="AC35" s="27"/>
      <c r="AD35" s="27"/>
      <c r="AE35" s="119"/>
      <c r="AF35" s="119"/>
      <c r="AG35" s="27"/>
      <c r="AH35" s="237"/>
      <c r="AI35" s="237"/>
      <c r="AJ35" s="237"/>
      <c r="AK35" s="71"/>
      <c r="AL35" s="30"/>
      <c r="AM35" s="120"/>
      <c r="AN35" s="192"/>
      <c r="AO35" s="192"/>
    </row>
    <row r="36" spans="1:41" s="18" customFormat="1" ht="18" customHeight="1">
      <c r="A36" s="196">
        <v>136670</v>
      </c>
      <c r="B36" s="144" t="s">
        <v>146</v>
      </c>
      <c r="C36" s="138" t="s">
        <v>47</v>
      </c>
      <c r="D36" s="31" t="s">
        <v>63</v>
      </c>
      <c r="E36" s="115" t="s">
        <v>13</v>
      </c>
      <c r="F36" s="213"/>
      <c r="G36" s="420" t="s">
        <v>156</v>
      </c>
      <c r="H36" s="420"/>
      <c r="I36" s="420"/>
      <c r="J36" s="420"/>
      <c r="K36" s="420"/>
      <c r="L36" s="420"/>
      <c r="M36" s="420"/>
      <c r="N36" s="420"/>
      <c r="O36" s="421"/>
      <c r="P36" s="27" t="s">
        <v>86</v>
      </c>
      <c r="Q36" s="119"/>
      <c r="R36" s="119"/>
      <c r="S36" s="313" t="s">
        <v>171</v>
      </c>
      <c r="T36" s="27"/>
      <c r="U36" s="27"/>
      <c r="V36" s="313" t="s">
        <v>171</v>
      </c>
      <c r="W36" s="27"/>
      <c r="X36" s="308" t="s">
        <v>86</v>
      </c>
      <c r="Y36" s="119" t="s">
        <v>86</v>
      </c>
      <c r="Z36" s="27"/>
      <c r="AA36" s="27"/>
      <c r="AB36" s="27" t="s">
        <v>86</v>
      </c>
      <c r="AC36" s="27"/>
      <c r="AD36" s="264" t="s">
        <v>86</v>
      </c>
      <c r="AE36" s="119" t="s">
        <v>86</v>
      </c>
      <c r="AF36" s="119"/>
      <c r="AG36" s="27"/>
      <c r="AH36" s="237"/>
      <c r="AI36" s="237"/>
      <c r="AJ36" s="237"/>
      <c r="AK36" s="71">
        <v>120</v>
      </c>
      <c r="AL36" s="30">
        <f t="shared" si="2"/>
        <v>72</v>
      </c>
      <c r="AM36" s="120">
        <f t="shared" si="3"/>
        <v>-48</v>
      </c>
      <c r="AN36" s="193"/>
      <c r="AO36" s="193"/>
    </row>
    <row r="37" spans="1:41" s="18" customFormat="1" ht="18" customHeight="1">
      <c r="A37" s="196">
        <v>142875</v>
      </c>
      <c r="B37" s="140" t="s">
        <v>145</v>
      </c>
      <c r="C37" s="124" t="s">
        <v>148</v>
      </c>
      <c r="D37" s="31" t="s">
        <v>63</v>
      </c>
      <c r="E37" s="115" t="s">
        <v>13</v>
      </c>
      <c r="F37" s="119" t="s">
        <v>155</v>
      </c>
      <c r="G37" s="27" t="s">
        <v>86</v>
      </c>
      <c r="H37" s="27"/>
      <c r="I37" s="27"/>
      <c r="J37" s="119" t="s">
        <v>86</v>
      </c>
      <c r="K37" s="119"/>
      <c r="L37" s="27"/>
      <c r="M37" s="27" t="s">
        <v>86</v>
      </c>
      <c r="N37" s="27"/>
      <c r="O37" s="27"/>
      <c r="P37" s="27" t="s">
        <v>86</v>
      </c>
      <c r="Q37" s="217" t="s">
        <v>86</v>
      </c>
      <c r="R37" s="119"/>
      <c r="S37" s="27" t="s">
        <v>86</v>
      </c>
      <c r="T37" s="27"/>
      <c r="U37" s="27"/>
      <c r="V37" s="27" t="s">
        <v>86</v>
      </c>
      <c r="W37" s="27"/>
      <c r="X37" s="119"/>
      <c r="Y37" s="119" t="s">
        <v>86</v>
      </c>
      <c r="Z37" s="27"/>
      <c r="AA37" s="27"/>
      <c r="AB37" s="27" t="s">
        <v>86</v>
      </c>
      <c r="AC37" s="199" t="s">
        <v>86</v>
      </c>
      <c r="AD37" s="199"/>
      <c r="AE37" s="119" t="s">
        <v>86</v>
      </c>
      <c r="AF37" s="217" t="s">
        <v>86</v>
      </c>
      <c r="AG37" s="27"/>
      <c r="AH37" s="237"/>
      <c r="AI37" s="237"/>
      <c r="AJ37" s="237"/>
      <c r="AK37" s="71">
        <v>120</v>
      </c>
      <c r="AL37" s="30">
        <f>COUNTIF(D37:AK37,"T")*6+COUNTIF(D37:AK37,"P")*12+COUNTIF(D37:AK37,"M")*6+COUNTIF(D37:AK37,"I")*6+COUNTIF(D37:AK37,"N")*12+COUNTIF(D37:AK37,"TI")*11+COUNTIF(D37:AK37,"MT")*12+COUNTIF(D37:AK37,"MN")*18+COUNTIF(D37:AK37,"PI")*17+COUNTIF(D37:AK37,"TN")*18+COUNTIF(D37:AK37,"NB")*6+COUNTIF(D37:AK37,"AF")*6</f>
        <v>144</v>
      </c>
      <c r="AM37" s="120">
        <f>SUM(AL37-108)</f>
        <v>36</v>
      </c>
      <c r="AN37" s="192"/>
      <c r="AO37" s="192"/>
    </row>
    <row r="38" spans="1:41" s="18" customFormat="1" ht="18" customHeight="1">
      <c r="A38" s="196">
        <v>151688</v>
      </c>
      <c r="B38" s="145" t="s">
        <v>157</v>
      </c>
      <c r="C38" s="138" t="s">
        <v>56</v>
      </c>
      <c r="D38" s="31" t="s">
        <v>63</v>
      </c>
      <c r="E38" s="115" t="s">
        <v>13</v>
      </c>
      <c r="F38" s="27" t="s">
        <v>86</v>
      </c>
      <c r="G38" s="27" t="s">
        <v>86</v>
      </c>
      <c r="H38" s="27"/>
      <c r="I38" s="27"/>
      <c r="J38" s="119" t="s">
        <v>86</v>
      </c>
      <c r="K38" s="119"/>
      <c r="L38" s="27"/>
      <c r="M38" s="213"/>
      <c r="N38" s="420" t="s">
        <v>158</v>
      </c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1"/>
      <c r="AG38" s="27"/>
      <c r="AH38" s="237"/>
      <c r="AI38" s="237"/>
      <c r="AJ38" s="237"/>
      <c r="AK38" s="71">
        <v>120</v>
      </c>
      <c r="AL38" s="30">
        <f t="shared" si="2"/>
        <v>36</v>
      </c>
      <c r="AM38" s="120">
        <f>SUM(AL38-30)</f>
        <v>6</v>
      </c>
      <c r="AN38" s="192"/>
      <c r="AO38" s="192"/>
    </row>
    <row r="39" spans="1:41" s="18" customFormat="1" ht="18" customHeight="1">
      <c r="A39" s="294">
        <v>112461</v>
      </c>
      <c r="B39" s="145" t="s">
        <v>151</v>
      </c>
      <c r="C39" s="216"/>
      <c r="D39" s="31" t="s">
        <v>63</v>
      </c>
      <c r="E39" s="115" t="s">
        <v>13</v>
      </c>
      <c r="F39" s="27"/>
      <c r="G39" s="265" t="s">
        <v>132</v>
      </c>
      <c r="H39" s="27"/>
      <c r="I39" s="27"/>
      <c r="J39" s="119" t="s">
        <v>86</v>
      </c>
      <c r="K39" s="119"/>
      <c r="L39" s="27"/>
      <c r="M39" s="27" t="s">
        <v>86</v>
      </c>
      <c r="N39" s="27"/>
      <c r="O39" s="27"/>
      <c r="P39" s="27" t="s">
        <v>86</v>
      </c>
      <c r="Q39" s="119"/>
      <c r="R39" s="119"/>
      <c r="S39" s="265" t="s">
        <v>132</v>
      </c>
      <c r="T39" s="27"/>
      <c r="U39" s="27"/>
      <c r="V39" s="27" t="s">
        <v>86</v>
      </c>
      <c r="W39" s="27"/>
      <c r="X39" s="119"/>
      <c r="Y39" s="119" t="s">
        <v>86</v>
      </c>
      <c r="Z39" s="27"/>
      <c r="AA39" s="27"/>
      <c r="AB39" s="27" t="s">
        <v>86</v>
      </c>
      <c r="AC39" s="27"/>
      <c r="AD39" s="27"/>
      <c r="AE39" s="119" t="s">
        <v>86</v>
      </c>
      <c r="AF39" s="119"/>
      <c r="AG39" s="315" t="s">
        <v>197</v>
      </c>
      <c r="AH39" s="237"/>
      <c r="AI39" s="237"/>
      <c r="AJ39" s="237"/>
      <c r="AK39" s="71">
        <v>120</v>
      </c>
      <c r="AL39" s="30">
        <f t="shared" si="2"/>
        <v>84</v>
      </c>
      <c r="AM39" s="120">
        <f t="shared" si="3"/>
        <v>-36</v>
      </c>
      <c r="AN39" s="192"/>
      <c r="AO39" s="192"/>
    </row>
    <row r="40" spans="1:41" s="18" customFormat="1" ht="18" customHeight="1">
      <c r="A40" s="196">
        <v>425397</v>
      </c>
      <c r="B40" s="144" t="s">
        <v>82</v>
      </c>
      <c r="C40" s="143" t="s">
        <v>99</v>
      </c>
      <c r="D40" s="31" t="s">
        <v>63</v>
      </c>
      <c r="E40" s="115" t="s">
        <v>13</v>
      </c>
      <c r="F40" s="27"/>
      <c r="G40" s="27" t="s">
        <v>86</v>
      </c>
      <c r="H40" s="27"/>
      <c r="I40" s="27"/>
      <c r="J40" s="119" t="s">
        <v>86</v>
      </c>
      <c r="K40" s="217" t="s">
        <v>86</v>
      </c>
      <c r="L40" s="27"/>
      <c r="M40" s="27" t="s">
        <v>86</v>
      </c>
      <c r="N40" s="27"/>
      <c r="O40" s="27"/>
      <c r="P40" s="27" t="s">
        <v>86</v>
      </c>
      <c r="Q40" s="119"/>
      <c r="R40" s="119"/>
      <c r="S40" s="27" t="s">
        <v>86</v>
      </c>
      <c r="T40" s="27"/>
      <c r="U40" s="199"/>
      <c r="V40" s="27" t="s">
        <v>86</v>
      </c>
      <c r="W40" s="27" t="s">
        <v>86</v>
      </c>
      <c r="X40" s="119"/>
      <c r="Y40" s="119" t="s">
        <v>86</v>
      </c>
      <c r="Z40" s="27"/>
      <c r="AA40" s="27"/>
      <c r="AB40" s="27" t="s">
        <v>86</v>
      </c>
      <c r="AC40" s="199" t="s">
        <v>86</v>
      </c>
      <c r="AD40" s="27"/>
      <c r="AE40" s="119" t="s">
        <v>86</v>
      </c>
      <c r="AF40" s="119"/>
      <c r="AG40" s="199" t="s">
        <v>163</v>
      </c>
      <c r="AH40" s="237"/>
      <c r="AI40" s="237"/>
      <c r="AJ40" s="237"/>
      <c r="AK40" s="71">
        <v>120</v>
      </c>
      <c r="AL40" s="30">
        <f t="shared" si="2"/>
        <v>144</v>
      </c>
      <c r="AM40" s="120">
        <f t="shared" si="3"/>
        <v>24</v>
      </c>
      <c r="AN40" s="192"/>
      <c r="AO40" s="192"/>
    </row>
    <row r="41" spans="1:41" s="18" customFormat="1" ht="18" customHeight="1">
      <c r="A41" s="196">
        <v>425427</v>
      </c>
      <c r="B41" s="116" t="s">
        <v>93</v>
      </c>
      <c r="C41" s="139">
        <v>876694</v>
      </c>
      <c r="D41" s="31" t="s">
        <v>63</v>
      </c>
      <c r="E41" s="115" t="s">
        <v>13</v>
      </c>
      <c r="F41" s="251" t="s">
        <v>86</v>
      </c>
      <c r="G41" s="264" t="s">
        <v>163</v>
      </c>
      <c r="H41" s="27"/>
      <c r="I41" s="186"/>
      <c r="J41" s="119" t="s">
        <v>86</v>
      </c>
      <c r="K41" s="119"/>
      <c r="L41" s="186"/>
      <c r="M41" s="27" t="s">
        <v>86</v>
      </c>
      <c r="N41" s="27"/>
      <c r="O41" s="186"/>
      <c r="P41" s="27" t="s">
        <v>86</v>
      </c>
      <c r="Q41" s="119" t="s">
        <v>86</v>
      </c>
      <c r="R41" s="187"/>
      <c r="S41" s="27" t="s">
        <v>86</v>
      </c>
      <c r="T41" s="27"/>
      <c r="U41" s="186"/>
      <c r="V41" s="27" t="s">
        <v>86</v>
      </c>
      <c r="W41" s="27"/>
      <c r="X41" s="187"/>
      <c r="Y41" s="119" t="s">
        <v>86</v>
      </c>
      <c r="Z41" s="27"/>
      <c r="AA41" s="186"/>
      <c r="AB41" s="27" t="s">
        <v>86</v>
      </c>
      <c r="AC41" s="27"/>
      <c r="AD41" s="186"/>
      <c r="AE41" s="119" t="s">
        <v>86</v>
      </c>
      <c r="AF41" s="119"/>
      <c r="AG41" s="186"/>
      <c r="AH41" s="237"/>
      <c r="AI41" s="237"/>
      <c r="AJ41" s="238"/>
      <c r="AK41" s="71">
        <v>120</v>
      </c>
      <c r="AL41" s="30">
        <f t="shared" si="2"/>
        <v>120</v>
      </c>
      <c r="AM41" s="120">
        <f t="shared" si="3"/>
        <v>0</v>
      </c>
      <c r="AN41" s="192"/>
      <c r="AO41" s="192"/>
    </row>
    <row r="42" spans="1:39" s="14" customFormat="1" ht="18" customHeight="1">
      <c r="A42" s="196">
        <v>425656</v>
      </c>
      <c r="B42" s="140" t="s">
        <v>109</v>
      </c>
      <c r="C42" s="198"/>
      <c r="D42" s="31" t="s">
        <v>63</v>
      </c>
      <c r="E42" s="115" t="s">
        <v>13</v>
      </c>
      <c r="F42" s="199" t="s">
        <v>131</v>
      </c>
      <c r="G42" s="27" t="s">
        <v>86</v>
      </c>
      <c r="H42" s="199" t="s">
        <v>86</v>
      </c>
      <c r="I42" s="27"/>
      <c r="J42" s="119" t="s">
        <v>86</v>
      </c>
      <c r="K42" s="217" t="s">
        <v>131</v>
      </c>
      <c r="L42" s="27"/>
      <c r="M42" s="27" t="s">
        <v>86</v>
      </c>
      <c r="N42" s="186"/>
      <c r="O42" s="27"/>
      <c r="P42" s="27" t="s">
        <v>86</v>
      </c>
      <c r="Q42" s="187" t="s">
        <v>86</v>
      </c>
      <c r="R42" s="217" t="s">
        <v>86</v>
      </c>
      <c r="S42" s="27" t="s">
        <v>86</v>
      </c>
      <c r="T42" s="186"/>
      <c r="U42" s="27" t="s">
        <v>86</v>
      </c>
      <c r="V42" s="27" t="s">
        <v>86</v>
      </c>
      <c r="W42" s="186"/>
      <c r="X42" s="119"/>
      <c r="Y42" s="308" t="s">
        <v>132</v>
      </c>
      <c r="Z42" s="251" t="s">
        <v>132</v>
      </c>
      <c r="AA42" s="27"/>
      <c r="AB42" s="27" t="s">
        <v>86</v>
      </c>
      <c r="AC42" s="186"/>
      <c r="AD42" s="27"/>
      <c r="AE42" s="308" t="s">
        <v>163</v>
      </c>
      <c r="AF42" s="187"/>
      <c r="AG42" s="27"/>
      <c r="AH42" s="237"/>
      <c r="AI42" s="238"/>
      <c r="AJ42" s="237"/>
      <c r="AK42" s="71">
        <v>120</v>
      </c>
      <c r="AL42" s="30">
        <f t="shared" si="2"/>
        <v>144</v>
      </c>
      <c r="AM42" s="120">
        <f t="shared" si="3"/>
        <v>24</v>
      </c>
    </row>
    <row r="43" spans="1:39" s="14" customFormat="1" ht="18" customHeight="1">
      <c r="A43" s="196">
        <v>425761</v>
      </c>
      <c r="B43" s="145" t="s">
        <v>119</v>
      </c>
      <c r="C43" s="197" t="s">
        <v>147</v>
      </c>
      <c r="D43" s="31" t="s">
        <v>63</v>
      </c>
      <c r="E43" s="115" t="s">
        <v>13</v>
      </c>
      <c r="F43" s="27"/>
      <c r="G43" s="27" t="s">
        <v>86</v>
      </c>
      <c r="H43" s="27"/>
      <c r="I43" s="27"/>
      <c r="J43" s="119" t="s">
        <v>86</v>
      </c>
      <c r="K43" s="119"/>
      <c r="L43" s="27"/>
      <c r="M43" s="27" t="s">
        <v>86</v>
      </c>
      <c r="N43" s="27"/>
      <c r="O43" s="27" t="s">
        <v>86</v>
      </c>
      <c r="P43" s="27" t="s">
        <v>86</v>
      </c>
      <c r="Q43" s="119"/>
      <c r="R43" s="119"/>
      <c r="S43" s="27" t="s">
        <v>86</v>
      </c>
      <c r="T43" s="27"/>
      <c r="U43" s="27"/>
      <c r="V43" s="27" t="s">
        <v>86</v>
      </c>
      <c r="W43" s="27"/>
      <c r="X43" s="119"/>
      <c r="Y43" s="119" t="s">
        <v>86</v>
      </c>
      <c r="Z43" s="27"/>
      <c r="AA43" s="199"/>
      <c r="AB43" s="27" t="s">
        <v>86</v>
      </c>
      <c r="AC43" s="27"/>
      <c r="AD43" s="27"/>
      <c r="AE43" s="119" t="s">
        <v>86</v>
      </c>
      <c r="AF43" s="119"/>
      <c r="AG43" s="27"/>
      <c r="AH43" s="237"/>
      <c r="AI43" s="237"/>
      <c r="AJ43" s="237"/>
      <c r="AK43" s="71">
        <v>120</v>
      </c>
      <c r="AL43" s="30">
        <f t="shared" si="2"/>
        <v>120</v>
      </c>
      <c r="AM43" s="120">
        <f t="shared" si="3"/>
        <v>0</v>
      </c>
    </row>
    <row r="44" spans="1:39" s="14" customFormat="1" ht="18" customHeight="1">
      <c r="A44" s="196">
        <v>425648</v>
      </c>
      <c r="B44" s="145" t="s">
        <v>129</v>
      </c>
      <c r="C44" s="198"/>
      <c r="D44" s="31" t="s">
        <v>63</v>
      </c>
      <c r="E44" s="115" t="s">
        <v>13</v>
      </c>
      <c r="F44" s="27"/>
      <c r="G44" s="27" t="s">
        <v>86</v>
      </c>
      <c r="H44" s="27"/>
      <c r="I44" s="27"/>
      <c r="J44" s="306" t="s">
        <v>132</v>
      </c>
      <c r="K44" s="119"/>
      <c r="L44" s="27"/>
      <c r="M44" s="256" t="s">
        <v>132</v>
      </c>
      <c r="N44" s="27" t="s">
        <v>86</v>
      </c>
      <c r="O44" s="27"/>
      <c r="P44" s="27" t="s">
        <v>86</v>
      </c>
      <c r="Q44" s="119"/>
      <c r="R44" s="119"/>
      <c r="S44" s="27" t="s">
        <v>86</v>
      </c>
      <c r="T44" s="27"/>
      <c r="U44" s="27"/>
      <c r="V44" s="27" t="s">
        <v>86</v>
      </c>
      <c r="W44" s="199" t="s">
        <v>86</v>
      </c>
      <c r="X44" s="119"/>
      <c r="Y44" s="119" t="s">
        <v>86</v>
      </c>
      <c r="Z44" s="199" t="s">
        <v>163</v>
      </c>
      <c r="AA44" s="27"/>
      <c r="AB44" s="27" t="s">
        <v>86</v>
      </c>
      <c r="AC44" s="27"/>
      <c r="AD44" s="27"/>
      <c r="AE44" s="308" t="s">
        <v>132</v>
      </c>
      <c r="AF44" s="119"/>
      <c r="AG44" s="27"/>
      <c r="AH44" s="237"/>
      <c r="AI44" s="237"/>
      <c r="AJ44" s="237"/>
      <c r="AK44" s="71">
        <v>120</v>
      </c>
      <c r="AL44" s="30">
        <f t="shared" si="2"/>
        <v>96</v>
      </c>
      <c r="AM44" s="120">
        <f t="shared" si="3"/>
        <v>-24</v>
      </c>
    </row>
    <row r="45" spans="1:39" s="14" customFormat="1" ht="18" customHeight="1">
      <c r="A45" s="196"/>
      <c r="B45" s="145"/>
      <c r="C45" s="198"/>
      <c r="D45" s="277"/>
      <c r="E45" s="115" t="s">
        <v>13</v>
      </c>
      <c r="F45" s="27"/>
      <c r="G45" s="27"/>
      <c r="H45" s="27"/>
      <c r="I45" s="27"/>
      <c r="J45" s="119"/>
      <c r="K45" s="119"/>
      <c r="L45" s="27"/>
      <c r="M45" s="27"/>
      <c r="N45" s="27"/>
      <c r="O45" s="27"/>
      <c r="P45" s="27"/>
      <c r="Q45" s="119"/>
      <c r="R45" s="119"/>
      <c r="S45" s="27"/>
      <c r="T45" s="27"/>
      <c r="U45" s="27"/>
      <c r="V45" s="27"/>
      <c r="W45" s="199"/>
      <c r="X45" s="119"/>
      <c r="Y45" s="119"/>
      <c r="Z45" s="199"/>
      <c r="AA45" s="27"/>
      <c r="AB45" s="27"/>
      <c r="AC45" s="199"/>
      <c r="AD45" s="27"/>
      <c r="AE45" s="119"/>
      <c r="AF45" s="119"/>
      <c r="AG45" s="27"/>
      <c r="AH45" s="237"/>
      <c r="AI45" s="237"/>
      <c r="AJ45" s="237"/>
      <c r="AK45" s="71"/>
      <c r="AL45" s="30"/>
      <c r="AM45" s="120"/>
    </row>
    <row r="46" spans="1:39" s="14" customFormat="1" ht="18" customHeight="1">
      <c r="A46" s="231"/>
      <c r="B46" s="232" t="s">
        <v>154</v>
      </c>
      <c r="C46" s="233"/>
      <c r="D46" s="31" t="s">
        <v>63</v>
      </c>
      <c r="E46" s="115" t="s">
        <v>13</v>
      </c>
      <c r="F46" s="27"/>
      <c r="G46" s="27"/>
      <c r="H46" s="27"/>
      <c r="I46" s="27"/>
      <c r="J46" s="119"/>
      <c r="K46" s="119" t="s">
        <v>26</v>
      </c>
      <c r="L46" s="27"/>
      <c r="M46" s="27"/>
      <c r="N46" s="27"/>
      <c r="O46" s="27"/>
      <c r="P46" s="27"/>
      <c r="Q46" s="119"/>
      <c r="R46" s="119"/>
      <c r="S46" s="27"/>
      <c r="T46" s="27"/>
      <c r="U46" s="27"/>
      <c r="V46" s="27"/>
      <c r="W46" s="27"/>
      <c r="X46" s="119"/>
      <c r="Y46" s="119"/>
      <c r="Z46" s="27"/>
      <c r="AA46" s="27"/>
      <c r="AB46" s="27"/>
      <c r="AC46" s="27"/>
      <c r="AD46" s="27"/>
      <c r="AE46" s="119"/>
      <c r="AF46" s="119"/>
      <c r="AG46" s="27"/>
      <c r="AH46" s="237"/>
      <c r="AI46" s="237"/>
      <c r="AJ46" s="237"/>
      <c r="AK46" s="71">
        <v>120</v>
      </c>
      <c r="AL46" s="30">
        <f t="shared" si="2"/>
        <v>0</v>
      </c>
      <c r="AM46" s="120">
        <f t="shared" si="3"/>
        <v>-120</v>
      </c>
    </row>
    <row r="47" spans="1:39" s="14" customFormat="1" ht="18" customHeight="1">
      <c r="A47" s="196"/>
      <c r="B47" s="292"/>
      <c r="C47" s="198"/>
      <c r="D47" s="31"/>
      <c r="E47" s="115"/>
      <c r="F47" s="27">
        <v>11</v>
      </c>
      <c r="G47" s="27">
        <v>11</v>
      </c>
      <c r="H47" s="127">
        <v>11</v>
      </c>
      <c r="I47" s="27">
        <v>11</v>
      </c>
      <c r="J47" s="119">
        <v>11</v>
      </c>
      <c r="K47" s="119">
        <v>11</v>
      </c>
      <c r="L47" s="27">
        <v>11</v>
      </c>
      <c r="M47" s="27">
        <v>11</v>
      </c>
      <c r="N47" s="27">
        <v>11</v>
      </c>
      <c r="O47" s="27">
        <v>11</v>
      </c>
      <c r="P47" s="27">
        <v>11</v>
      </c>
      <c r="Q47" s="119">
        <v>11</v>
      </c>
      <c r="R47" s="119">
        <v>11</v>
      </c>
      <c r="S47" s="27">
        <v>11</v>
      </c>
      <c r="T47" s="27">
        <v>11</v>
      </c>
      <c r="U47" s="27">
        <v>11</v>
      </c>
      <c r="V47" s="27">
        <v>11</v>
      </c>
      <c r="W47" s="27">
        <v>11</v>
      </c>
      <c r="X47" s="119">
        <v>11</v>
      </c>
      <c r="Y47" s="266">
        <v>10</v>
      </c>
      <c r="Z47" s="27">
        <v>11</v>
      </c>
      <c r="AA47" s="27">
        <v>11</v>
      </c>
      <c r="AB47" s="27">
        <v>11</v>
      </c>
      <c r="AC47" s="119">
        <v>11</v>
      </c>
      <c r="AD47" s="27">
        <v>11</v>
      </c>
      <c r="AE47" s="119">
        <v>11</v>
      </c>
      <c r="AF47" s="119">
        <v>11</v>
      </c>
      <c r="AG47" s="263">
        <v>11</v>
      </c>
      <c r="AH47" s="238"/>
      <c r="AI47" s="238"/>
      <c r="AJ47" s="238"/>
      <c r="AK47" s="71">
        <v>120</v>
      </c>
      <c r="AL47" s="30">
        <f t="shared" si="2"/>
        <v>0</v>
      </c>
      <c r="AM47" s="120"/>
    </row>
    <row r="48" spans="1:39" s="14" customFormat="1" ht="18" customHeight="1">
      <c r="A48" s="42"/>
      <c r="B48" s="32"/>
      <c r="C48" s="33"/>
      <c r="D48" s="31"/>
      <c r="E48" s="3"/>
      <c r="F48" s="27"/>
      <c r="G48" s="27"/>
      <c r="H48" s="127"/>
      <c r="I48" s="27"/>
      <c r="J48" s="119"/>
      <c r="K48" s="119"/>
      <c r="L48" s="27"/>
      <c r="M48" s="27"/>
      <c r="N48" s="27"/>
      <c r="O48" s="27"/>
      <c r="P48" s="27"/>
      <c r="Q48" s="119"/>
      <c r="R48" s="119"/>
      <c r="S48" s="27"/>
      <c r="T48" s="27"/>
      <c r="U48" s="27"/>
      <c r="V48" s="27"/>
      <c r="W48" s="27"/>
      <c r="X48" s="119"/>
      <c r="Y48" s="119"/>
      <c r="Z48" s="27"/>
      <c r="AA48" s="27"/>
      <c r="AB48" s="27"/>
      <c r="AC48" s="27"/>
      <c r="AD48" s="27"/>
      <c r="AE48" s="119"/>
      <c r="AF48" s="119"/>
      <c r="AG48" s="27"/>
      <c r="AH48" s="237"/>
      <c r="AI48" s="237"/>
      <c r="AJ48" s="237"/>
      <c r="AK48" s="71"/>
      <c r="AL48" s="30">
        <f t="shared" si="2"/>
        <v>0</v>
      </c>
      <c r="AM48" s="120"/>
    </row>
    <row r="49" spans="1:40" s="14" customFormat="1" ht="18" customHeight="1" thickBot="1">
      <c r="A49" s="63"/>
      <c r="B49" s="64" t="s">
        <v>26</v>
      </c>
      <c r="C49" s="63"/>
      <c r="D49" s="65"/>
      <c r="E49" s="66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5"/>
      <c r="AL49" s="61"/>
      <c r="AM49" s="86"/>
      <c r="AN49" s="87"/>
    </row>
    <row r="50" spans="1:40" s="14" customFormat="1" ht="18" customHeight="1">
      <c r="A50" s="423" t="s">
        <v>153</v>
      </c>
      <c r="B50" s="424"/>
      <c r="C50" s="424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24"/>
      <c r="AD50" s="424"/>
      <c r="AE50" s="424"/>
      <c r="AF50" s="424"/>
      <c r="AG50" s="424"/>
      <c r="AH50" s="424"/>
      <c r="AI50" s="424"/>
      <c r="AJ50" s="424"/>
      <c r="AK50" s="424"/>
      <c r="AL50" s="424"/>
      <c r="AM50" s="425"/>
      <c r="AN50" s="87"/>
    </row>
    <row r="51" spans="1:39" s="14" customFormat="1" ht="13.5" customHeight="1" thickBot="1">
      <c r="A51" s="426"/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7"/>
      <c r="AI51" s="427"/>
      <c r="AJ51" s="427"/>
      <c r="AK51" s="427"/>
      <c r="AL51" s="427"/>
      <c r="AM51" s="428"/>
    </row>
    <row r="52" spans="1:39" s="18" customFormat="1" ht="18" customHeight="1">
      <c r="A52" s="44" t="s">
        <v>128</v>
      </c>
      <c r="B52" s="55" t="s">
        <v>1</v>
      </c>
      <c r="C52" s="55" t="s">
        <v>17</v>
      </c>
      <c r="D52" s="45" t="s">
        <v>2</v>
      </c>
      <c r="E52" s="379" t="s">
        <v>3</v>
      </c>
      <c r="F52" s="40">
        <v>1</v>
      </c>
      <c r="G52" s="40">
        <v>2</v>
      </c>
      <c r="H52" s="40">
        <v>3</v>
      </c>
      <c r="I52" s="40">
        <v>4</v>
      </c>
      <c r="J52" s="40">
        <v>5</v>
      </c>
      <c r="K52" s="40">
        <v>6</v>
      </c>
      <c r="L52" s="40">
        <v>7</v>
      </c>
      <c r="M52" s="40">
        <v>8</v>
      </c>
      <c r="N52" s="40">
        <v>9</v>
      </c>
      <c r="O52" s="40">
        <v>10</v>
      </c>
      <c r="P52" s="40">
        <v>11</v>
      </c>
      <c r="Q52" s="40">
        <v>12</v>
      </c>
      <c r="R52" s="40">
        <v>13</v>
      </c>
      <c r="S52" s="40">
        <v>14</v>
      </c>
      <c r="T52" s="40">
        <v>15</v>
      </c>
      <c r="U52" s="40">
        <v>16</v>
      </c>
      <c r="V52" s="40">
        <v>17</v>
      </c>
      <c r="W52" s="40">
        <v>18</v>
      </c>
      <c r="X52" s="40">
        <v>19</v>
      </c>
      <c r="Y52" s="40">
        <v>20</v>
      </c>
      <c r="Z52" s="40">
        <v>21</v>
      </c>
      <c r="AA52" s="40">
        <v>22</v>
      </c>
      <c r="AB52" s="40">
        <v>23</v>
      </c>
      <c r="AC52" s="40">
        <v>24</v>
      </c>
      <c r="AD52" s="40">
        <v>25</v>
      </c>
      <c r="AE52" s="40">
        <v>26</v>
      </c>
      <c r="AF52" s="40">
        <v>27</v>
      </c>
      <c r="AG52" s="40">
        <v>28</v>
      </c>
      <c r="AH52" s="40"/>
      <c r="AI52" s="40"/>
      <c r="AJ52" s="40"/>
      <c r="AK52" s="381" t="s">
        <v>4</v>
      </c>
      <c r="AL52" s="382" t="s">
        <v>5</v>
      </c>
      <c r="AM52" s="383" t="s">
        <v>6</v>
      </c>
    </row>
    <row r="53" spans="1:39" s="18" customFormat="1" ht="18" customHeight="1">
      <c r="A53" s="41"/>
      <c r="B53" s="56" t="s">
        <v>18</v>
      </c>
      <c r="C53" s="56" t="s">
        <v>16</v>
      </c>
      <c r="D53" s="12" t="s">
        <v>8</v>
      </c>
      <c r="E53" s="380"/>
      <c r="F53" s="13" t="s">
        <v>12</v>
      </c>
      <c r="G53" s="13" t="s">
        <v>9</v>
      </c>
      <c r="H53" s="13" t="s">
        <v>9</v>
      </c>
      <c r="I53" s="13" t="s">
        <v>10</v>
      </c>
      <c r="J53" s="13" t="s">
        <v>10</v>
      </c>
      <c r="K53" s="13" t="s">
        <v>11</v>
      </c>
      <c r="L53" s="13" t="s">
        <v>10</v>
      </c>
      <c r="M53" s="13" t="s">
        <v>12</v>
      </c>
      <c r="N53" s="13" t="s">
        <v>9</v>
      </c>
      <c r="O53" s="13" t="s">
        <v>9</v>
      </c>
      <c r="P53" s="13" t="s">
        <v>10</v>
      </c>
      <c r="Q53" s="13" t="s">
        <v>10</v>
      </c>
      <c r="R53" s="13" t="s">
        <v>11</v>
      </c>
      <c r="S53" s="13" t="s">
        <v>10</v>
      </c>
      <c r="T53" s="13" t="s">
        <v>12</v>
      </c>
      <c r="U53" s="13" t="s">
        <v>9</v>
      </c>
      <c r="V53" s="13" t="s">
        <v>9</v>
      </c>
      <c r="W53" s="13" t="s">
        <v>10</v>
      </c>
      <c r="X53" s="13" t="s">
        <v>10</v>
      </c>
      <c r="Y53" s="13" t="s">
        <v>11</v>
      </c>
      <c r="Z53" s="13" t="s">
        <v>10</v>
      </c>
      <c r="AA53" s="13" t="s">
        <v>12</v>
      </c>
      <c r="AB53" s="13" t="s">
        <v>9</v>
      </c>
      <c r="AC53" s="13" t="s">
        <v>9</v>
      </c>
      <c r="AD53" s="13" t="s">
        <v>10</v>
      </c>
      <c r="AE53" s="13" t="s">
        <v>10</v>
      </c>
      <c r="AF53" s="13" t="s">
        <v>11</v>
      </c>
      <c r="AG53" s="13" t="s">
        <v>10</v>
      </c>
      <c r="AH53" s="13"/>
      <c r="AI53" s="13"/>
      <c r="AJ53" s="13"/>
      <c r="AK53" s="350"/>
      <c r="AL53" s="352"/>
      <c r="AM53" s="354"/>
    </row>
    <row r="54" spans="1:42" s="18" customFormat="1" ht="18" customHeight="1">
      <c r="A54" s="166">
        <v>137219</v>
      </c>
      <c r="B54" s="164" t="s">
        <v>127</v>
      </c>
      <c r="C54" s="175" t="s">
        <v>42</v>
      </c>
      <c r="D54" s="31" t="s">
        <v>55</v>
      </c>
      <c r="E54" s="115" t="s">
        <v>13</v>
      </c>
      <c r="F54" s="27" t="s">
        <v>41</v>
      </c>
      <c r="G54" s="27" t="s">
        <v>41</v>
      </c>
      <c r="H54" s="27" t="s">
        <v>41</v>
      </c>
      <c r="I54" s="27" t="s">
        <v>41</v>
      </c>
      <c r="J54" s="119"/>
      <c r="K54" s="261" t="s">
        <v>86</v>
      </c>
      <c r="L54" s="27" t="s">
        <v>41</v>
      </c>
      <c r="M54" s="27" t="s">
        <v>41</v>
      </c>
      <c r="N54" s="27" t="s">
        <v>41</v>
      </c>
      <c r="O54" s="27" t="s">
        <v>41</v>
      </c>
      <c r="P54" s="27" t="s">
        <v>41</v>
      </c>
      <c r="Q54" s="119"/>
      <c r="R54" s="119"/>
      <c r="S54" s="27" t="s">
        <v>41</v>
      </c>
      <c r="T54" s="27" t="s">
        <v>41</v>
      </c>
      <c r="U54" s="27" t="s">
        <v>41</v>
      </c>
      <c r="V54" s="27" t="s">
        <v>41</v>
      </c>
      <c r="W54" s="27" t="s">
        <v>41</v>
      </c>
      <c r="X54" s="119"/>
      <c r="Y54" s="261"/>
      <c r="Z54" s="27" t="s">
        <v>41</v>
      </c>
      <c r="AA54" s="27" t="s">
        <v>41</v>
      </c>
      <c r="AB54" s="27" t="s">
        <v>41</v>
      </c>
      <c r="AC54" s="27" t="s">
        <v>41</v>
      </c>
      <c r="AD54" s="27" t="s">
        <v>41</v>
      </c>
      <c r="AE54" s="261" t="s">
        <v>86</v>
      </c>
      <c r="AF54" s="119"/>
      <c r="AG54" s="27" t="s">
        <v>41</v>
      </c>
      <c r="AH54" s="237"/>
      <c r="AI54" s="237"/>
      <c r="AJ54" s="237"/>
      <c r="AK54" s="71">
        <v>120</v>
      </c>
      <c r="AL54" s="30">
        <f>COUNTIF(D54:AK54,"T")*6+COUNTIF(D54:AK54,"P")*12+COUNTIF(D54:AK54,"M")*6+COUNTIF(D54:AK54,"I")*6+COUNTIF(D54:AK54,"N")*12+COUNTIF(D54:AK54,"TI")*11+COUNTIF(D54:AK54,"MT")*12+COUNTIF(D54:AK54,"MN")*18+COUNTIF(D54:AK54,"PI")*17+COUNTIF(D54:AK54,"TN")*18+COUNTIF(D54:AK54,"NB")*6+COUNTIF(D54:AK54,"AF")*6</f>
        <v>144</v>
      </c>
      <c r="AM54" s="120">
        <f>SUM(AL54-120)</f>
        <v>24</v>
      </c>
      <c r="AN54" s="192"/>
      <c r="AO54" s="192"/>
      <c r="AP54" s="193"/>
    </row>
    <row r="55" spans="1:42" s="18" customFormat="1" ht="18" customHeight="1">
      <c r="A55" s="179" t="s">
        <v>66</v>
      </c>
      <c r="B55" s="15" t="s">
        <v>45</v>
      </c>
      <c r="C55" s="176" t="s">
        <v>46</v>
      </c>
      <c r="D55" s="31" t="s">
        <v>55</v>
      </c>
      <c r="E55" s="115" t="s">
        <v>13</v>
      </c>
      <c r="F55" s="27" t="s">
        <v>12</v>
      </c>
      <c r="G55" s="27" t="s">
        <v>12</v>
      </c>
      <c r="H55" s="27" t="s">
        <v>12</v>
      </c>
      <c r="I55" s="27" t="s">
        <v>12</v>
      </c>
      <c r="J55" s="119"/>
      <c r="K55" s="119"/>
      <c r="L55" s="27" t="s">
        <v>12</v>
      </c>
      <c r="M55" s="27" t="s">
        <v>12</v>
      </c>
      <c r="N55" s="27" t="s">
        <v>12</v>
      </c>
      <c r="O55" s="27" t="s">
        <v>12</v>
      </c>
      <c r="P55" s="27" t="s">
        <v>12</v>
      </c>
      <c r="Q55" s="119"/>
      <c r="R55" s="119"/>
      <c r="S55" s="27" t="s">
        <v>12</v>
      </c>
      <c r="T55" s="27" t="s">
        <v>12</v>
      </c>
      <c r="U55" s="27" t="s">
        <v>12</v>
      </c>
      <c r="V55" s="27" t="s">
        <v>12</v>
      </c>
      <c r="W55" s="27" t="s">
        <v>12</v>
      </c>
      <c r="X55" s="119"/>
      <c r="Y55" s="119"/>
      <c r="Z55" s="27" t="s">
        <v>12</v>
      </c>
      <c r="AA55" s="27" t="s">
        <v>12</v>
      </c>
      <c r="AB55" s="27" t="s">
        <v>12</v>
      </c>
      <c r="AC55" s="27" t="s">
        <v>12</v>
      </c>
      <c r="AD55" s="27" t="s">
        <v>12</v>
      </c>
      <c r="AE55" s="119"/>
      <c r="AF55" s="119"/>
      <c r="AG55" s="27" t="s">
        <v>12</v>
      </c>
      <c r="AH55" s="237"/>
      <c r="AI55" s="237"/>
      <c r="AJ55" s="237"/>
      <c r="AK55" s="71">
        <v>120</v>
      </c>
      <c r="AL55" s="30">
        <f aca="true" t="shared" si="4" ref="AL55:AL69">COUNTIF(D55:AK55,"T")*6+COUNTIF(D55:AK55,"P")*12+COUNTIF(D55:AK55,"M")*6+COUNTIF(D55:AK55,"I")*6+COUNTIF(D55:AK55,"N")*12+COUNTIF(D55:AK55,"TI")*11+COUNTIF(D55:AK55,"MT")*12+COUNTIF(D55:AK55,"MN")*18+COUNTIF(D55:AK55,"PI")*17+COUNTIF(D55:AK55,"TN")*18+COUNTIF(D55:AK55,"NB")*6+COUNTIF(D55:AK55,"AF")*6</f>
        <v>120</v>
      </c>
      <c r="AM55" s="120">
        <f aca="true" t="shared" si="5" ref="AM55:AM69">SUM(AL55-120)</f>
        <v>0</v>
      </c>
      <c r="AN55" s="192"/>
      <c r="AO55" s="192"/>
      <c r="AP55" s="193"/>
    </row>
    <row r="56" spans="1:42" s="18" customFormat="1" ht="18" customHeight="1">
      <c r="A56" s="167">
        <v>425567</v>
      </c>
      <c r="B56" s="15" t="s">
        <v>176</v>
      </c>
      <c r="C56" s="176" t="s">
        <v>102</v>
      </c>
      <c r="D56" s="31" t="s">
        <v>55</v>
      </c>
      <c r="E56" s="115"/>
      <c r="F56" s="27"/>
      <c r="G56" s="27" t="s">
        <v>86</v>
      </c>
      <c r="H56" s="27"/>
      <c r="I56" s="27" t="s">
        <v>86</v>
      </c>
      <c r="J56" s="119"/>
      <c r="K56" s="119" t="s">
        <v>86</v>
      </c>
      <c r="L56" s="27"/>
      <c r="M56" s="27"/>
      <c r="N56" s="27"/>
      <c r="O56" s="27" t="s">
        <v>86</v>
      </c>
      <c r="P56" s="27"/>
      <c r="Q56" s="257" t="s">
        <v>132</v>
      </c>
      <c r="R56" s="119"/>
      <c r="S56" s="27"/>
      <c r="T56" s="27"/>
      <c r="U56" s="27" t="s">
        <v>86</v>
      </c>
      <c r="V56" s="27"/>
      <c r="W56" s="27" t="s">
        <v>86</v>
      </c>
      <c r="X56" s="119"/>
      <c r="Y56" s="119" t="s">
        <v>86</v>
      </c>
      <c r="Z56" s="27"/>
      <c r="AA56" s="27"/>
      <c r="AB56" s="27"/>
      <c r="AC56" s="27" t="s">
        <v>86</v>
      </c>
      <c r="AD56" s="27"/>
      <c r="AE56" s="119" t="s">
        <v>86</v>
      </c>
      <c r="AF56" s="119"/>
      <c r="AG56" s="27"/>
      <c r="AH56" s="237"/>
      <c r="AI56" s="237"/>
      <c r="AJ56" s="237"/>
      <c r="AK56" s="71">
        <v>120</v>
      </c>
      <c r="AL56" s="30">
        <f t="shared" si="4"/>
        <v>108</v>
      </c>
      <c r="AM56" s="120">
        <f t="shared" si="5"/>
        <v>-12</v>
      </c>
      <c r="AN56" s="429"/>
      <c r="AO56" s="429"/>
      <c r="AP56" s="193"/>
    </row>
    <row r="57" spans="1:42" s="18" customFormat="1" ht="18" customHeight="1">
      <c r="A57" s="166">
        <v>425494</v>
      </c>
      <c r="B57" s="15" t="s">
        <v>177</v>
      </c>
      <c r="C57" s="125" t="s">
        <v>103</v>
      </c>
      <c r="D57" s="31" t="s">
        <v>55</v>
      </c>
      <c r="E57" s="115" t="s">
        <v>13</v>
      </c>
      <c r="F57" s="27" t="s">
        <v>86</v>
      </c>
      <c r="G57" s="27"/>
      <c r="H57" s="27" t="s">
        <v>86</v>
      </c>
      <c r="I57" s="27"/>
      <c r="J57" s="119" t="s">
        <v>86</v>
      </c>
      <c r="K57" s="119"/>
      <c r="L57" s="27"/>
      <c r="M57" s="27"/>
      <c r="N57" s="27" t="s">
        <v>86</v>
      </c>
      <c r="O57" s="27"/>
      <c r="P57" s="27" t="s">
        <v>86</v>
      </c>
      <c r="Q57" s="119"/>
      <c r="R57" s="119"/>
      <c r="S57" s="27"/>
      <c r="T57" s="27" t="s">
        <v>86</v>
      </c>
      <c r="U57" s="27"/>
      <c r="V57" s="27"/>
      <c r="W57" s="27"/>
      <c r="X57" s="119" t="s">
        <v>86</v>
      </c>
      <c r="Y57" s="119"/>
      <c r="Z57" s="256" t="s">
        <v>132</v>
      </c>
      <c r="AA57" s="264" t="s">
        <v>132</v>
      </c>
      <c r="AB57" s="256" t="s">
        <v>132</v>
      </c>
      <c r="AC57" s="264" t="s">
        <v>132</v>
      </c>
      <c r="AD57" s="264" t="s">
        <v>132</v>
      </c>
      <c r="AE57" s="329" t="s">
        <v>132</v>
      </c>
      <c r="AF57" s="328" t="s">
        <v>132</v>
      </c>
      <c r="AG57" s="27"/>
      <c r="AH57" s="237"/>
      <c r="AI57" s="237"/>
      <c r="AJ57" s="237"/>
      <c r="AK57" s="71">
        <v>120</v>
      </c>
      <c r="AL57" s="30">
        <f t="shared" si="4"/>
        <v>84</v>
      </c>
      <c r="AM57" s="120">
        <f t="shared" si="5"/>
        <v>-36</v>
      </c>
      <c r="AN57" s="429"/>
      <c r="AO57" s="429"/>
      <c r="AP57" s="193"/>
    </row>
    <row r="58" spans="1:42" s="18" customFormat="1" ht="18" customHeight="1">
      <c r="A58" s="180">
        <v>420972</v>
      </c>
      <c r="B58" s="15" t="s">
        <v>149</v>
      </c>
      <c r="C58" s="176" t="s">
        <v>96</v>
      </c>
      <c r="D58" s="31" t="s">
        <v>55</v>
      </c>
      <c r="E58" s="115" t="s">
        <v>13</v>
      </c>
      <c r="F58" s="27" t="s">
        <v>86</v>
      </c>
      <c r="G58" s="27"/>
      <c r="H58" s="27"/>
      <c r="I58" s="27"/>
      <c r="J58" s="119"/>
      <c r="K58" s="119"/>
      <c r="L58" s="27" t="s">
        <v>86</v>
      </c>
      <c r="M58" s="27"/>
      <c r="N58" s="27" t="s">
        <v>86</v>
      </c>
      <c r="O58" s="27"/>
      <c r="P58" s="27"/>
      <c r="Q58" s="119"/>
      <c r="R58" s="119" t="s">
        <v>86</v>
      </c>
      <c r="S58" s="128"/>
      <c r="T58" s="27" t="s">
        <v>86</v>
      </c>
      <c r="U58" s="27"/>
      <c r="V58" s="27" t="s">
        <v>86</v>
      </c>
      <c r="W58" s="27"/>
      <c r="X58" s="119" t="s">
        <v>86</v>
      </c>
      <c r="Y58" s="119"/>
      <c r="Z58" s="27" t="s">
        <v>86</v>
      </c>
      <c r="AA58" s="27"/>
      <c r="AB58" s="27" t="s">
        <v>86</v>
      </c>
      <c r="AC58" s="27"/>
      <c r="AD58" s="27" t="s">
        <v>86</v>
      </c>
      <c r="AE58" s="119"/>
      <c r="AF58" s="119"/>
      <c r="AG58" s="27"/>
      <c r="AH58" s="237"/>
      <c r="AI58" s="237"/>
      <c r="AJ58" s="237"/>
      <c r="AK58" s="71">
        <v>120</v>
      </c>
      <c r="AL58" s="30">
        <f t="shared" si="4"/>
        <v>120</v>
      </c>
      <c r="AM58" s="120">
        <f>SUM(AL58-120)</f>
        <v>0</v>
      </c>
      <c r="AN58" s="429"/>
      <c r="AO58" s="429"/>
      <c r="AP58" s="193"/>
    </row>
    <row r="59" spans="1:42" s="18" customFormat="1" ht="18" customHeight="1">
      <c r="A59" s="262">
        <v>423556</v>
      </c>
      <c r="B59" s="15" t="s">
        <v>167</v>
      </c>
      <c r="C59" s="176"/>
      <c r="D59" s="31" t="s">
        <v>55</v>
      </c>
      <c r="E59" s="115" t="s">
        <v>13</v>
      </c>
      <c r="F59" s="27"/>
      <c r="G59" s="27"/>
      <c r="H59" s="256" t="s">
        <v>132</v>
      </c>
      <c r="I59" s="256"/>
      <c r="J59" s="257" t="s">
        <v>132</v>
      </c>
      <c r="K59" s="257"/>
      <c r="L59" s="256" t="s">
        <v>132</v>
      </c>
      <c r="M59" s="264" t="s">
        <v>132</v>
      </c>
      <c r="N59" s="27"/>
      <c r="O59" s="27"/>
      <c r="P59" s="315" t="s">
        <v>197</v>
      </c>
      <c r="Q59" s="119"/>
      <c r="R59" s="119" t="s">
        <v>86</v>
      </c>
      <c r="S59" s="27"/>
      <c r="T59" s="27" t="s">
        <v>86</v>
      </c>
      <c r="U59" s="27"/>
      <c r="V59" s="27" t="s">
        <v>86</v>
      </c>
      <c r="W59" s="27"/>
      <c r="X59" s="119" t="s">
        <v>86</v>
      </c>
      <c r="Y59" s="119"/>
      <c r="Z59" s="27" t="s">
        <v>86</v>
      </c>
      <c r="AA59" s="27"/>
      <c r="AB59" s="27"/>
      <c r="AC59" s="27"/>
      <c r="AD59" s="315"/>
      <c r="AE59" s="119"/>
      <c r="AF59" s="327" t="s">
        <v>197</v>
      </c>
      <c r="AG59" s="27"/>
      <c r="AH59" s="237"/>
      <c r="AI59" s="237"/>
      <c r="AJ59" s="237"/>
      <c r="AK59" s="71"/>
      <c r="AL59" s="30"/>
      <c r="AM59" s="120">
        <f>SUM(AL59-120)</f>
        <v>-120</v>
      </c>
      <c r="AN59" s="259"/>
      <c r="AO59" s="259"/>
      <c r="AP59" s="193"/>
    </row>
    <row r="60" spans="1:42" s="18" customFormat="1" ht="18" customHeight="1">
      <c r="A60" s="258">
        <v>425915</v>
      </c>
      <c r="B60" s="15" t="s">
        <v>165</v>
      </c>
      <c r="C60" s="176"/>
      <c r="D60" s="31" t="s">
        <v>55</v>
      </c>
      <c r="E60" s="115" t="s">
        <v>13</v>
      </c>
      <c r="F60" s="27" t="s">
        <v>86</v>
      </c>
      <c r="G60" s="128"/>
      <c r="H60" s="27"/>
      <c r="I60" s="27"/>
      <c r="J60" s="119" t="s">
        <v>86</v>
      </c>
      <c r="K60" s="119"/>
      <c r="L60" s="27" t="s">
        <v>86</v>
      </c>
      <c r="M60" s="27"/>
      <c r="N60" s="27" t="s">
        <v>86</v>
      </c>
      <c r="O60" s="27"/>
      <c r="P60" s="27"/>
      <c r="Q60" s="119"/>
      <c r="R60" s="119" t="s">
        <v>86</v>
      </c>
      <c r="S60" s="128"/>
      <c r="T60" s="27" t="s">
        <v>86</v>
      </c>
      <c r="U60" s="27"/>
      <c r="V60" s="27" t="s">
        <v>86</v>
      </c>
      <c r="W60" s="27"/>
      <c r="X60" s="119" t="s">
        <v>86</v>
      </c>
      <c r="Y60" s="119"/>
      <c r="Z60" s="27"/>
      <c r="AA60" s="27"/>
      <c r="AB60" s="27"/>
      <c r="AC60" s="27"/>
      <c r="AD60" s="27" t="s">
        <v>86</v>
      </c>
      <c r="AE60" s="119"/>
      <c r="AF60" s="119" t="s">
        <v>86</v>
      </c>
      <c r="AG60" s="27"/>
      <c r="AH60" s="237"/>
      <c r="AI60" s="237"/>
      <c r="AJ60" s="237"/>
      <c r="AK60" s="71">
        <v>120</v>
      </c>
      <c r="AL60" s="30">
        <f>COUNTIF(D60:AK60,"T")*6+COUNTIF(D60:AK60,"P")*12+COUNTIF(D60:AK60,"M")*6+COUNTIF(D60:AK60,"I")*6+COUNTIF(D60:AK60,"N")*12+COUNTIF(D60:AK60,"TI")*11+COUNTIF(D60:AK60,"MT")*12+COUNTIF(D60:AK60,"MN")*18+COUNTIF(D60:AK60,"PI")*17+COUNTIF(D60:AK60,"TN")*18+COUNTIF(D60:AK60,"NB")*6+COUNTIF(D60:AK60,"AF")*6</f>
        <v>120</v>
      </c>
      <c r="AM60" s="120">
        <f t="shared" si="5"/>
        <v>0</v>
      </c>
      <c r="AN60" s="429"/>
      <c r="AO60" s="429"/>
      <c r="AP60" s="193"/>
    </row>
    <row r="61" spans="1:42" s="18" customFormat="1" ht="18" customHeight="1">
      <c r="A61" s="167"/>
      <c r="B61" s="15"/>
      <c r="C61" s="176"/>
      <c r="D61" s="31"/>
      <c r="E61" s="115"/>
      <c r="F61" s="27"/>
      <c r="G61" s="128"/>
      <c r="H61" s="27"/>
      <c r="I61" s="27"/>
      <c r="J61" s="119"/>
      <c r="K61" s="119"/>
      <c r="L61" s="27"/>
      <c r="M61" s="27"/>
      <c r="N61" s="27"/>
      <c r="O61" s="27"/>
      <c r="P61" s="27"/>
      <c r="Q61" s="119"/>
      <c r="R61" s="119"/>
      <c r="S61" s="128"/>
      <c r="T61" s="27"/>
      <c r="U61" s="27"/>
      <c r="V61" s="27"/>
      <c r="W61" s="27"/>
      <c r="X61" s="119"/>
      <c r="Y61" s="119"/>
      <c r="Z61" s="27"/>
      <c r="AA61" s="27"/>
      <c r="AB61" s="27"/>
      <c r="AC61" s="27"/>
      <c r="AD61" s="27"/>
      <c r="AE61" s="119"/>
      <c r="AF61" s="119"/>
      <c r="AG61" s="27"/>
      <c r="AH61" s="237"/>
      <c r="AI61" s="237"/>
      <c r="AJ61" s="237"/>
      <c r="AK61" s="71"/>
      <c r="AL61" s="30"/>
      <c r="AM61" s="120"/>
      <c r="AN61" s="259"/>
      <c r="AO61" s="259"/>
      <c r="AP61" s="193"/>
    </row>
    <row r="62" spans="1:42" s="18" customFormat="1" ht="19.5" customHeight="1">
      <c r="A62" s="166">
        <v>137480</v>
      </c>
      <c r="B62" s="189" t="s">
        <v>48</v>
      </c>
      <c r="C62" s="125" t="s">
        <v>59</v>
      </c>
      <c r="D62" s="31" t="s">
        <v>30</v>
      </c>
      <c r="E62" s="115" t="s">
        <v>13</v>
      </c>
      <c r="F62" s="199" t="s">
        <v>86</v>
      </c>
      <c r="G62" s="27"/>
      <c r="H62" s="27" t="s">
        <v>86</v>
      </c>
      <c r="I62" s="199" t="s">
        <v>86</v>
      </c>
      <c r="J62" s="119"/>
      <c r="K62" s="119" t="s">
        <v>86</v>
      </c>
      <c r="L62" s="27"/>
      <c r="M62" s="27"/>
      <c r="N62" s="27" t="s">
        <v>86</v>
      </c>
      <c r="O62" s="27"/>
      <c r="P62" s="27"/>
      <c r="Q62" s="119" t="s">
        <v>86</v>
      </c>
      <c r="R62" s="119"/>
      <c r="S62" s="199" t="s">
        <v>86</v>
      </c>
      <c r="T62" s="27" t="s">
        <v>86</v>
      </c>
      <c r="U62" s="27"/>
      <c r="V62" s="27"/>
      <c r="W62" s="27" t="s">
        <v>86</v>
      </c>
      <c r="X62" s="119"/>
      <c r="Y62" s="119"/>
      <c r="Z62" s="27" t="s">
        <v>86</v>
      </c>
      <c r="AA62" s="27" t="s">
        <v>86</v>
      </c>
      <c r="AB62" s="27"/>
      <c r="AC62" s="27" t="s">
        <v>86</v>
      </c>
      <c r="AD62" s="199"/>
      <c r="AE62" s="217" t="s">
        <v>86</v>
      </c>
      <c r="AF62" s="119" t="s">
        <v>86</v>
      </c>
      <c r="AG62" s="27"/>
      <c r="AH62" s="237"/>
      <c r="AI62" s="237"/>
      <c r="AJ62" s="237"/>
      <c r="AK62" s="71">
        <v>120</v>
      </c>
      <c r="AL62" s="30">
        <f t="shared" si="4"/>
        <v>168</v>
      </c>
      <c r="AM62" s="120">
        <f t="shared" si="5"/>
        <v>48</v>
      </c>
      <c r="AN62" s="192"/>
      <c r="AO62" s="192"/>
      <c r="AP62" s="193"/>
    </row>
    <row r="63" spans="1:42" s="18" customFormat="1" ht="18" customHeight="1">
      <c r="A63" s="166">
        <v>152870</v>
      </c>
      <c r="B63" s="189" t="s">
        <v>49</v>
      </c>
      <c r="C63" s="125" t="s">
        <v>60</v>
      </c>
      <c r="D63" s="31" t="s">
        <v>30</v>
      </c>
      <c r="E63" s="115" t="s">
        <v>13</v>
      </c>
      <c r="F63" s="27"/>
      <c r="G63" s="199" t="s">
        <v>86</v>
      </c>
      <c r="H63" s="186" t="s">
        <v>86</v>
      </c>
      <c r="I63" s="27"/>
      <c r="J63" s="217" t="s">
        <v>86</v>
      </c>
      <c r="K63" s="187" t="s">
        <v>86</v>
      </c>
      <c r="L63" s="27"/>
      <c r="M63" s="199" t="s">
        <v>86</v>
      </c>
      <c r="N63" s="316" t="s">
        <v>132</v>
      </c>
      <c r="O63" s="27"/>
      <c r="P63" s="199"/>
      <c r="Q63" s="257" t="s">
        <v>132</v>
      </c>
      <c r="R63" s="119"/>
      <c r="S63" s="27"/>
      <c r="T63" s="186" t="s">
        <v>86</v>
      </c>
      <c r="U63" s="27"/>
      <c r="V63" s="27"/>
      <c r="W63" s="186" t="s">
        <v>86</v>
      </c>
      <c r="X63" s="119"/>
      <c r="Y63" s="217" t="s">
        <v>86</v>
      </c>
      <c r="Z63" s="186" t="s">
        <v>86</v>
      </c>
      <c r="AA63" s="199" t="s">
        <v>86</v>
      </c>
      <c r="AB63" s="27"/>
      <c r="AC63" s="186" t="s">
        <v>86</v>
      </c>
      <c r="AD63" s="199"/>
      <c r="AE63" s="119"/>
      <c r="AF63" s="187" t="s">
        <v>86</v>
      </c>
      <c r="AG63" s="27"/>
      <c r="AH63" s="237"/>
      <c r="AI63" s="240"/>
      <c r="AJ63" s="237"/>
      <c r="AK63" s="71">
        <v>120</v>
      </c>
      <c r="AL63" s="30">
        <f t="shared" si="4"/>
        <v>144</v>
      </c>
      <c r="AM63" s="120">
        <f t="shared" si="5"/>
        <v>24</v>
      </c>
      <c r="AN63" s="192"/>
      <c r="AO63" s="192"/>
      <c r="AP63" s="193"/>
    </row>
    <row r="64" spans="1:42" s="18" customFormat="1" ht="18" customHeight="1">
      <c r="A64" s="166">
        <v>142530</v>
      </c>
      <c r="B64" s="38" t="s">
        <v>122</v>
      </c>
      <c r="C64" s="124" t="s">
        <v>61</v>
      </c>
      <c r="D64" s="31" t="s">
        <v>30</v>
      </c>
      <c r="E64" s="115" t="s">
        <v>13</v>
      </c>
      <c r="F64" s="27"/>
      <c r="G64" s="27"/>
      <c r="H64" s="27" t="s">
        <v>86</v>
      </c>
      <c r="I64" s="27"/>
      <c r="J64" s="119"/>
      <c r="K64" s="119" t="s">
        <v>86</v>
      </c>
      <c r="L64" s="27"/>
      <c r="M64" s="27"/>
      <c r="N64" s="27" t="s">
        <v>86</v>
      </c>
      <c r="O64" s="27"/>
      <c r="P64" s="27"/>
      <c r="Q64" s="257" t="s">
        <v>132</v>
      </c>
      <c r="R64" s="119"/>
      <c r="S64" s="312" t="s">
        <v>171</v>
      </c>
      <c r="T64" s="27" t="s">
        <v>86</v>
      </c>
      <c r="U64" s="27"/>
      <c r="V64" s="27"/>
      <c r="W64" s="27" t="s">
        <v>86</v>
      </c>
      <c r="X64" s="119"/>
      <c r="Y64" s="119"/>
      <c r="Z64" s="256" t="s">
        <v>132</v>
      </c>
      <c r="AA64" s="264" t="s">
        <v>132</v>
      </c>
      <c r="AB64" s="256" t="s">
        <v>132</v>
      </c>
      <c r="AC64" s="256" t="s">
        <v>132</v>
      </c>
      <c r="AD64" s="27"/>
      <c r="AE64" s="119"/>
      <c r="AF64" s="257" t="s">
        <v>132</v>
      </c>
      <c r="AG64" s="27"/>
      <c r="AH64" s="237"/>
      <c r="AI64" s="237"/>
      <c r="AJ64" s="237"/>
      <c r="AK64" s="71">
        <v>120</v>
      </c>
      <c r="AL64" s="30">
        <f t="shared" si="4"/>
        <v>60</v>
      </c>
      <c r="AM64" s="120">
        <f t="shared" si="5"/>
        <v>-60</v>
      </c>
      <c r="AN64" s="192"/>
      <c r="AO64" s="192"/>
      <c r="AP64" s="193"/>
    </row>
    <row r="65" spans="1:42" s="18" customFormat="1" ht="18" customHeight="1">
      <c r="A65" s="166">
        <v>425389</v>
      </c>
      <c r="B65" s="38" t="s">
        <v>83</v>
      </c>
      <c r="C65" s="138" t="s">
        <v>100</v>
      </c>
      <c r="D65" s="31" t="s">
        <v>30</v>
      </c>
      <c r="E65" s="115" t="s">
        <v>13</v>
      </c>
      <c r="F65" s="186"/>
      <c r="G65" s="186"/>
      <c r="H65" s="27" t="s">
        <v>86</v>
      </c>
      <c r="I65" s="27"/>
      <c r="J65" s="187"/>
      <c r="K65" s="119" t="s">
        <v>86</v>
      </c>
      <c r="L65" s="27"/>
      <c r="M65" s="186"/>
      <c r="N65" s="27" t="s">
        <v>86</v>
      </c>
      <c r="O65" s="27"/>
      <c r="P65" s="186"/>
      <c r="Q65" s="119" t="s">
        <v>86</v>
      </c>
      <c r="R65" s="119"/>
      <c r="S65" s="264" t="s">
        <v>86</v>
      </c>
      <c r="T65" s="27" t="s">
        <v>86</v>
      </c>
      <c r="U65" s="27"/>
      <c r="V65" s="186"/>
      <c r="W65" s="27" t="s">
        <v>86</v>
      </c>
      <c r="X65" s="119"/>
      <c r="Y65" s="187"/>
      <c r="Z65" s="27" t="s">
        <v>86</v>
      </c>
      <c r="AA65" s="27"/>
      <c r="AB65" s="251" t="s">
        <v>171</v>
      </c>
      <c r="AC65" s="27" t="s">
        <v>86</v>
      </c>
      <c r="AD65" s="27"/>
      <c r="AE65" s="187"/>
      <c r="AF65" s="119" t="s">
        <v>86</v>
      </c>
      <c r="AG65" s="27"/>
      <c r="AH65" s="238"/>
      <c r="AI65" s="237"/>
      <c r="AJ65" s="237"/>
      <c r="AK65" s="71">
        <v>120</v>
      </c>
      <c r="AL65" s="30">
        <f t="shared" si="4"/>
        <v>120</v>
      </c>
      <c r="AM65" s="120">
        <f t="shared" si="5"/>
        <v>0</v>
      </c>
      <c r="AN65" s="192"/>
      <c r="AO65" s="192"/>
      <c r="AP65" s="193"/>
    </row>
    <row r="66" spans="1:42" s="18" customFormat="1" ht="18" customHeight="1">
      <c r="A66" s="260">
        <v>424994</v>
      </c>
      <c r="B66" s="166" t="s">
        <v>104</v>
      </c>
      <c r="C66" s="36"/>
      <c r="D66" s="31" t="s">
        <v>30</v>
      </c>
      <c r="E66" s="115" t="s">
        <v>13</v>
      </c>
      <c r="F66" s="27"/>
      <c r="G66" s="27"/>
      <c r="H66" s="27" t="s">
        <v>86</v>
      </c>
      <c r="I66" s="27"/>
      <c r="J66" s="119"/>
      <c r="K66" s="119" t="s">
        <v>86</v>
      </c>
      <c r="L66" s="27"/>
      <c r="M66" s="27"/>
      <c r="N66" s="27" t="s">
        <v>86</v>
      </c>
      <c r="O66" s="27" t="s">
        <v>86</v>
      </c>
      <c r="P66" s="27"/>
      <c r="Q66" s="119" t="s">
        <v>86</v>
      </c>
      <c r="R66" s="119"/>
      <c r="S66" s="27"/>
      <c r="T66" s="27" t="s">
        <v>86</v>
      </c>
      <c r="U66" s="27"/>
      <c r="V66" s="27"/>
      <c r="W66" s="27" t="s">
        <v>86</v>
      </c>
      <c r="X66" s="119"/>
      <c r="Y66" s="119"/>
      <c r="Z66" s="27" t="s">
        <v>86</v>
      </c>
      <c r="AA66" s="27"/>
      <c r="AB66" s="27"/>
      <c r="AC66" s="27" t="s">
        <v>86</v>
      </c>
      <c r="AD66" s="27"/>
      <c r="AE66" s="119"/>
      <c r="AF66" s="119" t="s">
        <v>86</v>
      </c>
      <c r="AG66" s="27"/>
      <c r="AH66" s="237"/>
      <c r="AI66" s="237"/>
      <c r="AJ66" s="237"/>
      <c r="AK66" s="71">
        <v>120</v>
      </c>
      <c r="AL66" s="30">
        <f t="shared" si="4"/>
        <v>120</v>
      </c>
      <c r="AM66" s="120">
        <f t="shared" si="5"/>
        <v>0</v>
      </c>
      <c r="AN66" s="192"/>
      <c r="AO66" s="192"/>
      <c r="AP66" s="193"/>
    </row>
    <row r="67" spans="1:39" s="18" customFormat="1" ht="18" customHeight="1">
      <c r="A67" s="168">
        <v>424994</v>
      </c>
      <c r="B67" s="190" t="s">
        <v>84</v>
      </c>
      <c r="C67" s="124" t="s">
        <v>101</v>
      </c>
      <c r="D67" s="31" t="s">
        <v>30</v>
      </c>
      <c r="E67" s="115" t="s">
        <v>13</v>
      </c>
      <c r="F67" s="264" t="s">
        <v>132</v>
      </c>
      <c r="G67" s="264" t="s">
        <v>132</v>
      </c>
      <c r="H67" s="265" t="s">
        <v>132</v>
      </c>
      <c r="I67" s="27"/>
      <c r="J67" s="119"/>
      <c r="K67" s="119" t="s">
        <v>86</v>
      </c>
      <c r="L67" s="27"/>
      <c r="M67" s="27" t="s">
        <v>86</v>
      </c>
      <c r="N67" s="27" t="s">
        <v>86</v>
      </c>
      <c r="O67" s="27"/>
      <c r="P67" s="27"/>
      <c r="Q67" s="119" t="s">
        <v>86</v>
      </c>
      <c r="R67" s="119"/>
      <c r="S67" s="27"/>
      <c r="T67" s="27" t="s">
        <v>86</v>
      </c>
      <c r="U67" s="27"/>
      <c r="V67" s="27"/>
      <c r="W67" s="27" t="s">
        <v>86</v>
      </c>
      <c r="X67" s="119"/>
      <c r="Y67" s="119"/>
      <c r="Z67" s="27" t="s">
        <v>86</v>
      </c>
      <c r="AA67" s="27"/>
      <c r="AB67" s="27"/>
      <c r="AC67" s="27" t="s">
        <v>86</v>
      </c>
      <c r="AD67" s="27"/>
      <c r="AE67" s="119"/>
      <c r="AF67" s="119" t="s">
        <v>86</v>
      </c>
      <c r="AG67" s="27"/>
      <c r="AH67" s="237"/>
      <c r="AI67" s="237"/>
      <c r="AJ67" s="237"/>
      <c r="AK67" s="71">
        <v>120</v>
      </c>
      <c r="AL67" s="30">
        <f t="shared" si="4"/>
        <v>108</v>
      </c>
      <c r="AM67" s="120">
        <f t="shared" si="5"/>
        <v>-12</v>
      </c>
    </row>
    <row r="68" spans="1:39" s="18" customFormat="1" ht="18" customHeight="1">
      <c r="A68" s="166">
        <v>425613</v>
      </c>
      <c r="B68" s="38" t="s">
        <v>112</v>
      </c>
      <c r="C68" s="34"/>
      <c r="D68" s="31" t="s">
        <v>30</v>
      </c>
      <c r="E68" s="115" t="s">
        <v>13</v>
      </c>
      <c r="F68" s="27"/>
      <c r="G68" s="27"/>
      <c r="H68" s="27" t="s">
        <v>86</v>
      </c>
      <c r="I68" s="27"/>
      <c r="J68" s="119"/>
      <c r="K68" s="119" t="s">
        <v>86</v>
      </c>
      <c r="L68" s="27"/>
      <c r="M68" s="27"/>
      <c r="N68" s="27" t="s">
        <v>86</v>
      </c>
      <c r="O68" s="27"/>
      <c r="P68" s="27"/>
      <c r="Q68" s="119" t="s">
        <v>86</v>
      </c>
      <c r="R68" s="119"/>
      <c r="S68" s="27"/>
      <c r="T68" s="27" t="s">
        <v>86</v>
      </c>
      <c r="U68" s="27"/>
      <c r="V68" s="27"/>
      <c r="W68" s="27" t="s">
        <v>86</v>
      </c>
      <c r="X68" s="119"/>
      <c r="Y68" s="119" t="s">
        <v>86</v>
      </c>
      <c r="Z68" s="27" t="s">
        <v>86</v>
      </c>
      <c r="AA68" s="27"/>
      <c r="AB68" s="27"/>
      <c r="AC68" s="27" t="s">
        <v>86</v>
      </c>
      <c r="AD68" s="27"/>
      <c r="AE68" s="119"/>
      <c r="AF68" s="119" t="s">
        <v>86</v>
      </c>
      <c r="AG68" s="27"/>
      <c r="AH68" s="237"/>
      <c r="AI68" s="237"/>
      <c r="AJ68" s="237"/>
      <c r="AK68" s="71">
        <v>120</v>
      </c>
      <c r="AL68" s="30">
        <f t="shared" si="4"/>
        <v>120</v>
      </c>
      <c r="AM68" s="120">
        <f t="shared" si="5"/>
        <v>0</v>
      </c>
    </row>
    <row r="69" spans="1:39" s="18" customFormat="1" ht="18" customHeight="1">
      <c r="A69" s="168">
        <v>425575</v>
      </c>
      <c r="B69" s="191" t="s">
        <v>113</v>
      </c>
      <c r="C69" s="124"/>
      <c r="D69" s="31" t="s">
        <v>30</v>
      </c>
      <c r="E69" s="115" t="s">
        <v>13</v>
      </c>
      <c r="F69" s="27"/>
      <c r="G69" s="27"/>
      <c r="H69" s="27" t="s">
        <v>86</v>
      </c>
      <c r="I69" s="27"/>
      <c r="J69" s="119"/>
      <c r="K69" s="119" t="s">
        <v>86</v>
      </c>
      <c r="L69" s="27"/>
      <c r="M69" s="315" t="s">
        <v>197</v>
      </c>
      <c r="N69" s="27" t="s">
        <v>86</v>
      </c>
      <c r="O69" s="27"/>
      <c r="P69" s="27"/>
      <c r="Q69" s="308" t="s">
        <v>163</v>
      </c>
      <c r="R69" s="119"/>
      <c r="S69" s="27"/>
      <c r="T69" s="27" t="s">
        <v>86</v>
      </c>
      <c r="U69" s="27"/>
      <c r="V69" s="27"/>
      <c r="W69" s="27" t="s">
        <v>86</v>
      </c>
      <c r="X69" s="119"/>
      <c r="Y69" s="119"/>
      <c r="Z69" s="27" t="s">
        <v>86</v>
      </c>
      <c r="AA69" s="27"/>
      <c r="AB69" s="27"/>
      <c r="AC69" s="27" t="s">
        <v>86</v>
      </c>
      <c r="AD69" s="27"/>
      <c r="AE69" s="308" t="s">
        <v>86</v>
      </c>
      <c r="AF69" s="308" t="s">
        <v>132</v>
      </c>
      <c r="AG69" s="27"/>
      <c r="AH69" s="237"/>
      <c r="AI69" s="237"/>
      <c r="AJ69" s="237"/>
      <c r="AK69" s="71">
        <v>120</v>
      </c>
      <c r="AL69" s="30">
        <f t="shared" si="4"/>
        <v>96</v>
      </c>
      <c r="AM69" s="120">
        <f t="shared" si="5"/>
        <v>-24</v>
      </c>
    </row>
    <row r="70" spans="1:39" s="18" customFormat="1" ht="18" customHeight="1">
      <c r="A70" s="166"/>
      <c r="B70" s="15"/>
      <c r="C70" s="125"/>
      <c r="D70" s="31"/>
      <c r="E70" s="115"/>
      <c r="F70" s="27">
        <v>11</v>
      </c>
      <c r="G70" s="27">
        <v>11</v>
      </c>
      <c r="H70" s="127">
        <v>11</v>
      </c>
      <c r="I70" s="27">
        <v>11</v>
      </c>
      <c r="J70" s="119">
        <v>11</v>
      </c>
      <c r="K70" s="119">
        <v>11</v>
      </c>
      <c r="L70" s="27">
        <v>11</v>
      </c>
      <c r="M70" s="27">
        <v>11</v>
      </c>
      <c r="N70" s="27">
        <v>11</v>
      </c>
      <c r="O70" s="27">
        <v>11</v>
      </c>
      <c r="P70" s="27">
        <v>11</v>
      </c>
      <c r="Q70" s="119">
        <v>11</v>
      </c>
      <c r="R70" s="119">
        <v>11</v>
      </c>
      <c r="S70" s="27">
        <v>11</v>
      </c>
      <c r="T70" s="27">
        <v>11</v>
      </c>
      <c r="U70" s="27">
        <v>11</v>
      </c>
      <c r="V70" s="27">
        <v>11</v>
      </c>
      <c r="W70" s="27">
        <v>11</v>
      </c>
      <c r="X70" s="119">
        <v>11</v>
      </c>
      <c r="Y70" s="266">
        <v>10</v>
      </c>
      <c r="Z70" s="27">
        <v>11</v>
      </c>
      <c r="AA70" s="27">
        <v>11</v>
      </c>
      <c r="AB70" s="27">
        <v>11</v>
      </c>
      <c r="AC70" s="119">
        <v>11</v>
      </c>
      <c r="AD70" s="27">
        <v>11</v>
      </c>
      <c r="AE70" s="119">
        <v>11</v>
      </c>
      <c r="AF70" s="119">
        <v>11</v>
      </c>
      <c r="AG70" s="263">
        <v>11</v>
      </c>
      <c r="AH70" s="238"/>
      <c r="AI70" s="238"/>
      <c r="AJ70" s="238"/>
      <c r="AK70" s="71"/>
      <c r="AL70" s="30"/>
      <c r="AM70" s="120"/>
    </row>
    <row r="71" spans="1:39" s="18" customFormat="1" ht="18" customHeight="1">
      <c r="A71" s="42"/>
      <c r="B71" s="293"/>
      <c r="C71" s="34"/>
      <c r="D71" s="31"/>
      <c r="E71" s="115"/>
      <c r="F71" s="186"/>
      <c r="G71" s="186"/>
      <c r="H71" s="186"/>
      <c r="I71" s="186"/>
      <c r="J71" s="187"/>
      <c r="K71" s="187"/>
      <c r="L71" s="186"/>
      <c r="M71" s="186"/>
      <c r="N71" s="186"/>
      <c r="O71" s="186"/>
      <c r="P71" s="186"/>
      <c r="Q71" s="187"/>
      <c r="R71" s="187"/>
      <c r="S71" s="186"/>
      <c r="T71" s="186"/>
      <c r="U71" s="186"/>
      <c r="V71" s="186"/>
      <c r="W71" s="186"/>
      <c r="X71" s="187"/>
      <c r="Y71" s="187"/>
      <c r="Z71" s="186"/>
      <c r="AA71" s="186"/>
      <c r="AB71" s="186"/>
      <c r="AC71" s="186"/>
      <c r="AD71" s="186"/>
      <c r="AE71" s="187"/>
      <c r="AF71" s="187"/>
      <c r="AG71" s="186"/>
      <c r="AH71" s="238"/>
      <c r="AI71" s="238"/>
      <c r="AJ71" s="238"/>
      <c r="AK71" s="71"/>
      <c r="AL71" s="30"/>
      <c r="AM71" s="72"/>
    </row>
    <row r="72" spans="1:39" s="18" customFormat="1" ht="18" customHeight="1">
      <c r="A72" s="42"/>
      <c r="B72" s="292"/>
      <c r="C72" s="33"/>
      <c r="D72" s="31"/>
      <c r="E72" s="35"/>
      <c r="F72" s="27"/>
      <c r="G72" s="27"/>
      <c r="H72" s="127"/>
      <c r="I72" s="27"/>
      <c r="J72" s="119"/>
      <c r="K72" s="119"/>
      <c r="L72" s="27"/>
      <c r="M72" s="27"/>
      <c r="N72" s="27"/>
      <c r="O72" s="27"/>
      <c r="P72" s="27"/>
      <c r="Q72" s="119"/>
      <c r="R72" s="119"/>
      <c r="S72" s="27"/>
      <c r="T72" s="27"/>
      <c r="U72" s="27"/>
      <c r="V72" s="27"/>
      <c r="W72" s="27"/>
      <c r="X72" s="119"/>
      <c r="Y72" s="119"/>
      <c r="Z72" s="27"/>
      <c r="AA72" s="27"/>
      <c r="AB72" s="27"/>
      <c r="AC72" s="27"/>
      <c r="AD72" s="27"/>
      <c r="AE72" s="119"/>
      <c r="AF72" s="119"/>
      <c r="AG72" s="27"/>
      <c r="AH72" s="237"/>
      <c r="AI72" s="237"/>
      <c r="AJ72" s="237"/>
      <c r="AK72" s="71"/>
      <c r="AL72" s="30"/>
      <c r="AM72" s="120"/>
    </row>
    <row r="73" spans="1:39" s="18" customFormat="1" ht="13.5" customHeight="1" thickBot="1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</row>
    <row r="74" spans="1:39" s="18" customFormat="1" ht="13.5" customHeight="1">
      <c r="A74" s="423" t="s">
        <v>153</v>
      </c>
      <c r="B74" s="424"/>
      <c r="C74" s="424"/>
      <c r="D74" s="424"/>
      <c r="E74" s="424"/>
      <c r="F74" s="424"/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424"/>
      <c r="R74" s="424"/>
      <c r="S74" s="424"/>
      <c r="T74" s="424"/>
      <c r="U74" s="424"/>
      <c r="V74" s="424"/>
      <c r="W74" s="424"/>
      <c r="X74" s="424"/>
      <c r="Y74" s="424"/>
      <c r="Z74" s="424"/>
      <c r="AA74" s="424"/>
      <c r="AB74" s="424"/>
      <c r="AC74" s="424"/>
      <c r="AD74" s="424"/>
      <c r="AE74" s="424"/>
      <c r="AF74" s="424"/>
      <c r="AG74" s="424"/>
      <c r="AH74" s="424"/>
      <c r="AI74" s="424"/>
      <c r="AJ74" s="424"/>
      <c r="AK74" s="424"/>
      <c r="AL74" s="424"/>
      <c r="AM74" s="425"/>
    </row>
    <row r="75" spans="1:39" s="18" customFormat="1" ht="18.75" customHeight="1" thickBot="1">
      <c r="A75" s="426"/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  <c r="Z75" s="427"/>
      <c r="AA75" s="427"/>
      <c r="AB75" s="427"/>
      <c r="AC75" s="427"/>
      <c r="AD75" s="427"/>
      <c r="AE75" s="427"/>
      <c r="AF75" s="427"/>
      <c r="AG75" s="427"/>
      <c r="AH75" s="427"/>
      <c r="AI75" s="427"/>
      <c r="AJ75" s="427"/>
      <c r="AK75" s="427"/>
      <c r="AL75" s="427"/>
      <c r="AM75" s="428"/>
    </row>
    <row r="76" spans="1:39" s="18" customFormat="1" ht="15.75" customHeight="1">
      <c r="A76" s="44" t="s">
        <v>0</v>
      </c>
      <c r="B76" s="55" t="s">
        <v>1</v>
      </c>
      <c r="C76" s="55" t="s">
        <v>17</v>
      </c>
      <c r="D76" s="45" t="s">
        <v>2</v>
      </c>
      <c r="E76" s="379" t="s">
        <v>3</v>
      </c>
      <c r="F76" s="40">
        <v>1</v>
      </c>
      <c r="G76" s="40">
        <v>2</v>
      </c>
      <c r="H76" s="40">
        <v>3</v>
      </c>
      <c r="I76" s="40">
        <v>4</v>
      </c>
      <c r="J76" s="40">
        <v>5</v>
      </c>
      <c r="K76" s="40">
        <v>6</v>
      </c>
      <c r="L76" s="40">
        <v>7</v>
      </c>
      <c r="M76" s="40">
        <v>8</v>
      </c>
      <c r="N76" s="40">
        <v>9</v>
      </c>
      <c r="O76" s="40">
        <v>10</v>
      </c>
      <c r="P76" s="40">
        <v>11</v>
      </c>
      <c r="Q76" s="40">
        <v>12</v>
      </c>
      <c r="R76" s="40">
        <v>13</v>
      </c>
      <c r="S76" s="40">
        <v>14</v>
      </c>
      <c r="T76" s="40">
        <v>15</v>
      </c>
      <c r="U76" s="40">
        <v>16</v>
      </c>
      <c r="V76" s="40">
        <v>17</v>
      </c>
      <c r="W76" s="40">
        <v>18</v>
      </c>
      <c r="X76" s="40">
        <v>19</v>
      </c>
      <c r="Y76" s="40">
        <v>20</v>
      </c>
      <c r="Z76" s="40">
        <v>21</v>
      </c>
      <c r="AA76" s="40">
        <v>22</v>
      </c>
      <c r="AB76" s="40">
        <v>23</v>
      </c>
      <c r="AC76" s="40">
        <v>24</v>
      </c>
      <c r="AD76" s="40">
        <v>25</v>
      </c>
      <c r="AE76" s="40">
        <v>26</v>
      </c>
      <c r="AF76" s="40">
        <v>27</v>
      </c>
      <c r="AG76" s="40">
        <v>28</v>
      </c>
      <c r="AH76" s="40"/>
      <c r="AI76" s="40"/>
      <c r="AJ76" s="40"/>
      <c r="AK76" s="381" t="s">
        <v>4</v>
      </c>
      <c r="AL76" s="382" t="s">
        <v>5</v>
      </c>
      <c r="AM76" s="383" t="s">
        <v>6</v>
      </c>
    </row>
    <row r="77" spans="1:39" s="18" customFormat="1" ht="15.75" customHeight="1">
      <c r="A77" s="41"/>
      <c r="B77" s="56" t="s">
        <v>18</v>
      </c>
      <c r="C77" s="56" t="s">
        <v>16</v>
      </c>
      <c r="D77" s="12" t="s">
        <v>8</v>
      </c>
      <c r="E77" s="380"/>
      <c r="F77" s="13" t="s">
        <v>12</v>
      </c>
      <c r="G77" s="13" t="s">
        <v>9</v>
      </c>
      <c r="H77" s="13" t="s">
        <v>9</v>
      </c>
      <c r="I77" s="13" t="s">
        <v>10</v>
      </c>
      <c r="J77" s="13" t="s">
        <v>10</v>
      </c>
      <c r="K77" s="13" t="s">
        <v>11</v>
      </c>
      <c r="L77" s="13" t="s">
        <v>10</v>
      </c>
      <c r="M77" s="13" t="s">
        <v>12</v>
      </c>
      <c r="N77" s="13" t="s">
        <v>9</v>
      </c>
      <c r="O77" s="13" t="s">
        <v>9</v>
      </c>
      <c r="P77" s="13" t="s">
        <v>10</v>
      </c>
      <c r="Q77" s="13" t="s">
        <v>10</v>
      </c>
      <c r="R77" s="13" t="s">
        <v>11</v>
      </c>
      <c r="S77" s="13" t="s">
        <v>10</v>
      </c>
      <c r="T77" s="13" t="s">
        <v>12</v>
      </c>
      <c r="U77" s="13" t="s">
        <v>9</v>
      </c>
      <c r="V77" s="13" t="s">
        <v>9</v>
      </c>
      <c r="W77" s="13" t="s">
        <v>10</v>
      </c>
      <c r="X77" s="13" t="s">
        <v>10</v>
      </c>
      <c r="Y77" s="13" t="s">
        <v>11</v>
      </c>
      <c r="Z77" s="13" t="s">
        <v>10</v>
      </c>
      <c r="AA77" s="13" t="s">
        <v>12</v>
      </c>
      <c r="AB77" s="13" t="s">
        <v>9</v>
      </c>
      <c r="AC77" s="13" t="s">
        <v>9</v>
      </c>
      <c r="AD77" s="13" t="s">
        <v>10</v>
      </c>
      <c r="AE77" s="13" t="s">
        <v>10</v>
      </c>
      <c r="AF77" s="13" t="s">
        <v>11</v>
      </c>
      <c r="AG77" s="13" t="s">
        <v>10</v>
      </c>
      <c r="AH77" s="13"/>
      <c r="AI77" s="13"/>
      <c r="AJ77" s="13"/>
      <c r="AK77" s="350"/>
      <c r="AL77" s="352"/>
      <c r="AM77" s="354"/>
    </row>
    <row r="78" spans="1:39" s="18" customFormat="1" ht="15.75" customHeight="1">
      <c r="A78" s="169">
        <v>151670</v>
      </c>
      <c r="B78" s="172" t="s">
        <v>136</v>
      </c>
      <c r="C78" s="148" t="s">
        <v>144</v>
      </c>
      <c r="D78" s="154" t="s">
        <v>55</v>
      </c>
      <c r="E78" s="146" t="s">
        <v>31</v>
      </c>
      <c r="F78" s="256" t="s">
        <v>132</v>
      </c>
      <c r="G78" s="186"/>
      <c r="H78" s="186"/>
      <c r="I78" s="186" t="s">
        <v>39</v>
      </c>
      <c r="J78" s="187"/>
      <c r="K78" s="187"/>
      <c r="L78" s="186" t="s">
        <v>39</v>
      </c>
      <c r="M78" s="186"/>
      <c r="N78" s="186"/>
      <c r="O78" s="186" t="s">
        <v>39</v>
      </c>
      <c r="P78" s="283" t="s">
        <v>131</v>
      </c>
      <c r="Q78" s="187"/>
      <c r="R78" s="187" t="s">
        <v>39</v>
      </c>
      <c r="S78" s="283" t="s">
        <v>131</v>
      </c>
      <c r="T78" s="186"/>
      <c r="U78" s="186" t="s">
        <v>39</v>
      </c>
      <c r="V78" s="186"/>
      <c r="W78" s="283" t="s">
        <v>131</v>
      </c>
      <c r="X78" s="187" t="s">
        <v>39</v>
      </c>
      <c r="Y78" s="187"/>
      <c r="Z78" s="186"/>
      <c r="AA78" s="186" t="s">
        <v>39</v>
      </c>
      <c r="AB78" s="186"/>
      <c r="AC78" s="186"/>
      <c r="AD78" s="186" t="s">
        <v>39</v>
      </c>
      <c r="AE78" s="187"/>
      <c r="AF78" s="187"/>
      <c r="AG78" s="186" t="s">
        <v>39</v>
      </c>
      <c r="AH78" s="237"/>
      <c r="AI78" s="241"/>
      <c r="AJ78" s="237"/>
      <c r="AK78" s="71">
        <v>120</v>
      </c>
      <c r="AL78" s="30">
        <f aca="true" t="shared" si="6" ref="AL78:AL95">COUNTIF(D78:AK78,"T")*6+COUNTIF(D78:AK78,"P")*12+COUNTIF(D78:AK78,"M")*6+COUNTIF(D78:AK78,"I")*6+COUNTIF(D78:AK78,"N")*12+COUNTIF(D78:AK78,"TI")*11+COUNTIF(D78:AK78,"MT")*12+COUNTIF(D78:AK78,"MN")*18+COUNTIF(D78:AK78,"PI")*17+COUNTIF(D78:AK78,"TN")*18+COUNTIF(D78:AK78,"NB")*6+COUNTIF(D78:AK78,"AF")*6</f>
        <v>126</v>
      </c>
      <c r="AM78" s="120">
        <f>SUM(AL78-120)</f>
        <v>6</v>
      </c>
    </row>
    <row r="79" spans="1:39" s="18" customFormat="1" ht="15.75" customHeight="1">
      <c r="A79" s="169">
        <v>129224</v>
      </c>
      <c r="B79" s="172" t="s">
        <v>137</v>
      </c>
      <c r="C79" s="148" t="s">
        <v>115</v>
      </c>
      <c r="D79" s="154" t="s">
        <v>55</v>
      </c>
      <c r="E79" s="146" t="s">
        <v>31</v>
      </c>
      <c r="F79" s="256" t="s">
        <v>132</v>
      </c>
      <c r="G79" s="251" t="s">
        <v>132</v>
      </c>
      <c r="H79" s="186"/>
      <c r="I79" s="186" t="s">
        <v>39</v>
      </c>
      <c r="J79" s="187"/>
      <c r="K79" s="187"/>
      <c r="L79" s="186" t="s">
        <v>39</v>
      </c>
      <c r="M79" s="186"/>
      <c r="N79" s="186"/>
      <c r="O79" s="186" t="s">
        <v>39</v>
      </c>
      <c r="P79" s="186"/>
      <c r="Q79" s="187"/>
      <c r="R79" s="187" t="s">
        <v>39</v>
      </c>
      <c r="S79" s="186"/>
      <c r="T79" s="186"/>
      <c r="U79" s="186" t="s">
        <v>39</v>
      </c>
      <c r="V79" s="186"/>
      <c r="W79" s="186"/>
      <c r="X79" s="187" t="s">
        <v>39</v>
      </c>
      <c r="Y79" s="187"/>
      <c r="Z79" s="186"/>
      <c r="AA79" s="186" t="s">
        <v>39</v>
      </c>
      <c r="AB79" s="186"/>
      <c r="AC79" s="186"/>
      <c r="AD79" s="186" t="s">
        <v>39</v>
      </c>
      <c r="AE79" s="187"/>
      <c r="AF79" s="187"/>
      <c r="AG79" s="186" t="s">
        <v>39</v>
      </c>
      <c r="AH79" s="237"/>
      <c r="AI79" s="237"/>
      <c r="AJ79" s="237"/>
      <c r="AK79" s="71">
        <v>120</v>
      </c>
      <c r="AL79" s="30">
        <f t="shared" si="6"/>
        <v>108</v>
      </c>
      <c r="AM79" s="120">
        <f>SUM(AL79-120)</f>
        <v>-12</v>
      </c>
    </row>
    <row r="80" spans="1:39" s="18" customFormat="1" ht="15.75" customHeight="1">
      <c r="A80" s="169">
        <v>129909</v>
      </c>
      <c r="B80" s="172" t="s">
        <v>138</v>
      </c>
      <c r="C80" s="148" t="s">
        <v>116</v>
      </c>
      <c r="D80" s="154" t="s">
        <v>55</v>
      </c>
      <c r="E80" s="146" t="s">
        <v>31</v>
      </c>
      <c r="F80" s="186" t="s">
        <v>39</v>
      </c>
      <c r="G80" s="278" t="s">
        <v>39</v>
      </c>
      <c r="H80" s="186"/>
      <c r="I80" s="186" t="s">
        <v>39</v>
      </c>
      <c r="J80" s="280"/>
      <c r="K80" s="280"/>
      <c r="L80" s="186" t="s">
        <v>39</v>
      </c>
      <c r="M80" s="278"/>
      <c r="N80" s="283" t="s">
        <v>131</v>
      </c>
      <c r="O80" s="318" t="s">
        <v>163</v>
      </c>
      <c r="P80" s="186"/>
      <c r="Q80" s="284" t="s">
        <v>131</v>
      </c>
      <c r="R80" s="187" t="s">
        <v>39</v>
      </c>
      <c r="S80" s="278" t="s">
        <v>39</v>
      </c>
      <c r="T80" s="186"/>
      <c r="U80" s="186" t="s">
        <v>39</v>
      </c>
      <c r="V80" s="283" t="s">
        <v>131</v>
      </c>
      <c r="W80" s="186"/>
      <c r="X80" s="187" t="s">
        <v>39</v>
      </c>
      <c r="Y80" s="284" t="s">
        <v>131</v>
      </c>
      <c r="Z80" s="283" t="s">
        <v>131</v>
      </c>
      <c r="AA80" s="186" t="s">
        <v>39</v>
      </c>
      <c r="AB80" s="320" t="s">
        <v>39</v>
      </c>
      <c r="AC80" s="186"/>
      <c r="AD80" s="186" t="s">
        <v>39</v>
      </c>
      <c r="AE80" s="275" t="s">
        <v>131</v>
      </c>
      <c r="AF80" s="187"/>
      <c r="AG80" s="186" t="s">
        <v>39</v>
      </c>
      <c r="AH80" s="237"/>
      <c r="AI80" s="239"/>
      <c r="AJ80" s="237"/>
      <c r="AK80" s="71">
        <v>120</v>
      </c>
      <c r="AL80" s="30">
        <f t="shared" si="6"/>
        <v>180</v>
      </c>
      <c r="AM80" s="120">
        <f aca="true" t="shared" si="7" ref="AM80:AM95">SUM(AL80-120)</f>
        <v>60</v>
      </c>
    </row>
    <row r="81" spans="1:41" s="18" customFormat="1" ht="15.75" customHeight="1">
      <c r="A81" s="170">
        <v>151696</v>
      </c>
      <c r="B81" s="172" t="s">
        <v>139</v>
      </c>
      <c r="C81" s="149" t="s">
        <v>44</v>
      </c>
      <c r="D81" s="154" t="s">
        <v>55</v>
      </c>
      <c r="E81" s="146" t="s">
        <v>31</v>
      </c>
      <c r="F81" s="186" t="s">
        <v>39</v>
      </c>
      <c r="G81" s="186"/>
      <c r="H81" s="186"/>
      <c r="I81" s="186" t="s">
        <v>39</v>
      </c>
      <c r="J81" s="187"/>
      <c r="K81" s="187"/>
      <c r="L81" s="186" t="s">
        <v>39</v>
      </c>
      <c r="M81" s="186"/>
      <c r="N81" s="186"/>
      <c r="O81" s="186" t="s">
        <v>39</v>
      </c>
      <c r="P81" s="186"/>
      <c r="Q81" s="187"/>
      <c r="R81" s="187" t="s">
        <v>39</v>
      </c>
      <c r="S81" s="186"/>
      <c r="T81" s="186"/>
      <c r="U81" s="186" t="s">
        <v>39</v>
      </c>
      <c r="V81" s="320" t="s">
        <v>39</v>
      </c>
      <c r="W81" s="186"/>
      <c r="X81" s="187" t="s">
        <v>39</v>
      </c>
      <c r="Y81" s="187"/>
      <c r="Z81" s="186"/>
      <c r="AA81" s="186" t="s">
        <v>39</v>
      </c>
      <c r="AB81" s="186"/>
      <c r="AC81" s="186"/>
      <c r="AD81" s="251" t="s">
        <v>163</v>
      </c>
      <c r="AE81" s="187"/>
      <c r="AF81" s="187"/>
      <c r="AG81" s="186" t="s">
        <v>39</v>
      </c>
      <c r="AH81" s="237"/>
      <c r="AI81" s="237"/>
      <c r="AJ81" s="237"/>
      <c r="AK81" s="71">
        <v>120</v>
      </c>
      <c r="AL81" s="30">
        <f t="shared" si="6"/>
        <v>120</v>
      </c>
      <c r="AM81" s="120">
        <f t="shared" si="7"/>
        <v>0</v>
      </c>
      <c r="AN81" s="131"/>
      <c r="AO81" s="131"/>
    </row>
    <row r="82" spans="1:41" s="18" customFormat="1" ht="15.75" customHeight="1">
      <c r="A82" s="169">
        <v>117196</v>
      </c>
      <c r="B82" s="172" t="s">
        <v>140</v>
      </c>
      <c r="C82" s="150" t="s">
        <v>53</v>
      </c>
      <c r="D82" s="154" t="s">
        <v>55</v>
      </c>
      <c r="E82" s="146" t="s">
        <v>31</v>
      </c>
      <c r="F82" s="437" t="s">
        <v>202</v>
      </c>
      <c r="G82" s="438"/>
      <c r="H82" s="438"/>
      <c r="I82" s="438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8"/>
      <c r="AC82" s="438"/>
      <c r="AD82" s="438"/>
      <c r="AE82" s="438"/>
      <c r="AF82" s="438"/>
      <c r="AG82" s="439"/>
      <c r="AH82" s="242"/>
      <c r="AI82" s="237"/>
      <c r="AJ82" s="237"/>
      <c r="AK82" s="71">
        <v>120</v>
      </c>
      <c r="AL82" s="30">
        <f t="shared" si="6"/>
        <v>0</v>
      </c>
      <c r="AM82" s="120">
        <f t="shared" si="7"/>
        <v>-120</v>
      </c>
      <c r="AN82" s="131"/>
      <c r="AO82" s="131"/>
    </row>
    <row r="83" spans="1:43" s="18" customFormat="1" ht="17.25" customHeight="1">
      <c r="A83" s="169">
        <v>425478</v>
      </c>
      <c r="B83" s="172" t="s">
        <v>85</v>
      </c>
      <c r="C83" s="151" t="s">
        <v>94</v>
      </c>
      <c r="D83" s="154" t="s">
        <v>55</v>
      </c>
      <c r="E83" s="146" t="s">
        <v>31</v>
      </c>
      <c r="F83" s="186" t="s">
        <v>39</v>
      </c>
      <c r="G83" s="283" t="s">
        <v>131</v>
      </c>
      <c r="H83" s="186"/>
      <c r="I83" s="186" t="s">
        <v>39</v>
      </c>
      <c r="J83" s="187"/>
      <c r="K83" s="187"/>
      <c r="L83" s="186" t="s">
        <v>39</v>
      </c>
      <c r="M83" s="283" t="s">
        <v>131</v>
      </c>
      <c r="N83" s="251" t="s">
        <v>131</v>
      </c>
      <c r="O83" s="186" t="s">
        <v>39</v>
      </c>
      <c r="P83" s="251" t="s">
        <v>131</v>
      </c>
      <c r="Q83" s="187"/>
      <c r="R83" s="187" t="s">
        <v>39</v>
      </c>
      <c r="S83" s="186"/>
      <c r="T83" s="186"/>
      <c r="U83" s="186" t="s">
        <v>39</v>
      </c>
      <c r="V83" s="186"/>
      <c r="W83" s="186"/>
      <c r="X83" s="187" t="s">
        <v>39</v>
      </c>
      <c r="Y83" s="187"/>
      <c r="Z83" s="186"/>
      <c r="AA83" s="186" t="s">
        <v>39</v>
      </c>
      <c r="AB83" s="251" t="s">
        <v>131</v>
      </c>
      <c r="AC83" s="251" t="s">
        <v>131</v>
      </c>
      <c r="AD83" s="256" t="s">
        <v>163</v>
      </c>
      <c r="AE83" s="187"/>
      <c r="AF83" s="187"/>
      <c r="AG83" s="251" t="s">
        <v>163</v>
      </c>
      <c r="AH83" s="237"/>
      <c r="AI83" s="237"/>
      <c r="AJ83" s="237"/>
      <c r="AK83" s="71">
        <v>120</v>
      </c>
      <c r="AL83" s="30">
        <f t="shared" si="6"/>
        <v>132</v>
      </c>
      <c r="AM83" s="120">
        <f>SUM(AL83-114)</f>
        <v>18</v>
      </c>
      <c r="AN83" s="192"/>
      <c r="AO83" s="192"/>
      <c r="AQ83" s="18" t="s">
        <v>173</v>
      </c>
    </row>
    <row r="84" spans="1:41" s="18" customFormat="1" ht="17.25" customHeight="1">
      <c r="A84" s="166">
        <v>113212</v>
      </c>
      <c r="B84" s="129" t="s">
        <v>160</v>
      </c>
      <c r="C84" s="155" t="s">
        <v>62</v>
      </c>
      <c r="D84" s="156" t="s">
        <v>63</v>
      </c>
      <c r="E84" s="147" t="s">
        <v>31</v>
      </c>
      <c r="F84" s="215"/>
      <c r="G84" s="186" t="s">
        <v>39</v>
      </c>
      <c r="H84" s="186"/>
      <c r="I84" s="186"/>
      <c r="J84" s="187" t="s">
        <v>39</v>
      </c>
      <c r="K84" s="187"/>
      <c r="L84" s="282" t="s">
        <v>39</v>
      </c>
      <c r="M84" s="186" t="s">
        <v>39</v>
      </c>
      <c r="N84" s="186"/>
      <c r="O84" s="186"/>
      <c r="P84" s="186" t="s">
        <v>39</v>
      </c>
      <c r="Q84" s="187"/>
      <c r="R84" s="284" t="s">
        <v>131</v>
      </c>
      <c r="S84" s="186" t="s">
        <v>39</v>
      </c>
      <c r="T84" s="186"/>
      <c r="U84" s="186"/>
      <c r="V84" s="186" t="s">
        <v>39</v>
      </c>
      <c r="W84" s="186"/>
      <c r="X84" s="187" t="s">
        <v>39</v>
      </c>
      <c r="Y84" s="187" t="s">
        <v>39</v>
      </c>
      <c r="Z84" s="186"/>
      <c r="AA84" s="186"/>
      <c r="AB84" s="186" t="s">
        <v>39</v>
      </c>
      <c r="AC84" s="283" t="s">
        <v>131</v>
      </c>
      <c r="AD84" s="283" t="s">
        <v>131</v>
      </c>
      <c r="AE84" s="187" t="s">
        <v>39</v>
      </c>
      <c r="AF84" s="187"/>
      <c r="AG84" s="283" t="s">
        <v>131</v>
      </c>
      <c r="AH84" s="241"/>
      <c r="AI84" s="237"/>
      <c r="AJ84" s="237"/>
      <c r="AK84" s="71">
        <v>120</v>
      </c>
      <c r="AL84" s="30">
        <f t="shared" si="6"/>
        <v>156</v>
      </c>
      <c r="AM84" s="120">
        <f t="shared" si="7"/>
        <v>36</v>
      </c>
      <c r="AN84" s="131"/>
      <c r="AO84" s="131"/>
    </row>
    <row r="85" spans="1:41" s="18" customFormat="1" ht="17.25" customHeight="1">
      <c r="A85" s="230"/>
      <c r="B85" s="279" t="s">
        <v>166</v>
      </c>
      <c r="C85" s="235"/>
      <c r="D85" s="156" t="s">
        <v>63</v>
      </c>
      <c r="E85" s="147" t="s">
        <v>31</v>
      </c>
      <c r="F85" s="251"/>
      <c r="G85" s="256" t="s">
        <v>175</v>
      </c>
      <c r="H85" s="186"/>
      <c r="I85" s="186"/>
      <c r="J85" s="257" t="s">
        <v>175</v>
      </c>
      <c r="K85" s="187"/>
      <c r="L85" s="186"/>
      <c r="M85" s="256" t="s">
        <v>175</v>
      </c>
      <c r="N85" s="186"/>
      <c r="O85" s="186"/>
      <c r="P85" s="256" t="s">
        <v>175</v>
      </c>
      <c r="Q85" s="187"/>
      <c r="R85" s="187"/>
      <c r="S85" s="256" t="s">
        <v>175</v>
      </c>
      <c r="T85" s="186"/>
      <c r="U85" s="215"/>
      <c r="V85" s="256" t="s">
        <v>175</v>
      </c>
      <c r="W85" s="186"/>
      <c r="X85" s="187"/>
      <c r="Y85" s="257" t="s">
        <v>175</v>
      </c>
      <c r="Z85" s="186"/>
      <c r="AA85" s="186"/>
      <c r="AB85" s="256" t="s">
        <v>175</v>
      </c>
      <c r="AC85" s="186"/>
      <c r="AD85" s="186"/>
      <c r="AE85" s="257" t="s">
        <v>175</v>
      </c>
      <c r="AF85" s="187"/>
      <c r="AG85" s="186"/>
      <c r="AH85" s="237"/>
      <c r="AI85" s="237"/>
      <c r="AJ85" s="237"/>
      <c r="AK85" s="71">
        <v>120</v>
      </c>
      <c r="AL85" s="30">
        <f t="shared" si="6"/>
        <v>0</v>
      </c>
      <c r="AM85" s="120">
        <f t="shared" si="7"/>
        <v>-120</v>
      </c>
      <c r="AN85" s="131"/>
      <c r="AO85" s="131"/>
    </row>
    <row r="86" spans="1:41" s="18" customFormat="1" ht="17.25" customHeight="1">
      <c r="A86" s="166">
        <v>423840</v>
      </c>
      <c r="B86" s="168" t="s">
        <v>178</v>
      </c>
      <c r="C86" s="155"/>
      <c r="D86" s="156" t="s">
        <v>63</v>
      </c>
      <c r="E86" s="147" t="s">
        <v>31</v>
      </c>
      <c r="F86" s="251"/>
      <c r="G86" s="186" t="s">
        <v>39</v>
      </c>
      <c r="H86" s="186"/>
      <c r="I86" s="186"/>
      <c r="J86" s="187" t="s">
        <v>39</v>
      </c>
      <c r="K86" s="187"/>
      <c r="L86" s="186"/>
      <c r="M86" s="186" t="s">
        <v>39</v>
      </c>
      <c r="N86" s="186"/>
      <c r="O86" s="186"/>
      <c r="P86" s="186" t="s">
        <v>39</v>
      </c>
      <c r="Q86" s="187"/>
      <c r="R86" s="187"/>
      <c r="S86" s="186" t="s">
        <v>39</v>
      </c>
      <c r="T86" s="186"/>
      <c r="U86" s="186"/>
      <c r="V86" s="186" t="s">
        <v>39</v>
      </c>
      <c r="W86" s="186"/>
      <c r="X86" s="187"/>
      <c r="Y86" s="187" t="s">
        <v>39</v>
      </c>
      <c r="Z86" s="283" t="s">
        <v>131</v>
      </c>
      <c r="AA86" s="186"/>
      <c r="AB86" s="186" t="s">
        <v>39</v>
      </c>
      <c r="AC86" s="186"/>
      <c r="AD86" s="186"/>
      <c r="AE86" s="187" t="s">
        <v>39</v>
      </c>
      <c r="AF86" s="187" t="s">
        <v>39</v>
      </c>
      <c r="AG86" s="186"/>
      <c r="AH86" s="237"/>
      <c r="AI86" s="237"/>
      <c r="AJ86" s="237"/>
      <c r="AK86" s="71">
        <v>120</v>
      </c>
      <c r="AL86" s="30">
        <f t="shared" si="6"/>
        <v>126</v>
      </c>
      <c r="AM86" s="120">
        <f t="shared" si="7"/>
        <v>6</v>
      </c>
      <c r="AN86" s="429"/>
      <c r="AO86" s="429"/>
    </row>
    <row r="87" spans="1:41" s="18" customFormat="1" ht="17.25" customHeight="1">
      <c r="A87" s="166">
        <v>127671</v>
      </c>
      <c r="B87" s="168" t="s">
        <v>179</v>
      </c>
      <c r="C87" s="157" t="s">
        <v>51</v>
      </c>
      <c r="D87" s="156" t="s">
        <v>63</v>
      </c>
      <c r="E87" s="147" t="s">
        <v>31</v>
      </c>
      <c r="F87" s="186"/>
      <c r="G87" s="186" t="s">
        <v>39</v>
      </c>
      <c r="H87" s="186"/>
      <c r="I87" s="186"/>
      <c r="J87" s="187" t="s">
        <v>39</v>
      </c>
      <c r="K87" s="187"/>
      <c r="L87" s="186"/>
      <c r="M87" s="186" t="s">
        <v>39</v>
      </c>
      <c r="N87" s="186"/>
      <c r="O87" s="186"/>
      <c r="P87" s="186" t="s">
        <v>39</v>
      </c>
      <c r="Q87" s="187"/>
      <c r="R87" s="187"/>
      <c r="S87" s="186" t="s">
        <v>39</v>
      </c>
      <c r="T87" s="186"/>
      <c r="U87" s="186"/>
      <c r="V87" s="322" t="s">
        <v>163</v>
      </c>
      <c r="W87" s="186"/>
      <c r="X87" s="187"/>
      <c r="Y87" s="187" t="s">
        <v>39</v>
      </c>
      <c r="Z87" s="186"/>
      <c r="AA87" s="186" t="s">
        <v>39</v>
      </c>
      <c r="AB87" s="186" t="s">
        <v>39</v>
      </c>
      <c r="AC87" s="186"/>
      <c r="AD87" s="320" t="s">
        <v>39</v>
      </c>
      <c r="AE87" s="323" t="s">
        <v>163</v>
      </c>
      <c r="AF87" s="323" t="s">
        <v>39</v>
      </c>
      <c r="AG87" s="186"/>
      <c r="AH87" s="237"/>
      <c r="AI87" s="237"/>
      <c r="AJ87" s="237"/>
      <c r="AK87" s="71">
        <v>120</v>
      </c>
      <c r="AL87" s="30">
        <f t="shared" si="6"/>
        <v>120</v>
      </c>
      <c r="AM87" s="120">
        <f t="shared" si="7"/>
        <v>0</v>
      </c>
      <c r="AN87" s="131"/>
      <c r="AO87" s="131"/>
    </row>
    <row r="88" spans="1:41" s="18" customFormat="1" ht="17.25" customHeight="1">
      <c r="A88" s="130">
        <v>139149</v>
      </c>
      <c r="B88" s="129" t="s">
        <v>64</v>
      </c>
      <c r="C88" s="158" t="s">
        <v>43</v>
      </c>
      <c r="D88" s="156" t="s">
        <v>63</v>
      </c>
      <c r="E88" s="147" t="s">
        <v>31</v>
      </c>
      <c r="F88" s="278" t="s">
        <v>39</v>
      </c>
      <c r="G88" s="186" t="s">
        <v>39</v>
      </c>
      <c r="H88" s="283" t="s">
        <v>131</v>
      </c>
      <c r="I88" s="283" t="s">
        <v>131</v>
      </c>
      <c r="J88" s="187" t="s">
        <v>39</v>
      </c>
      <c r="K88" s="274"/>
      <c r="L88" s="186" t="s">
        <v>39</v>
      </c>
      <c r="M88" s="186" t="s">
        <v>39</v>
      </c>
      <c r="N88" s="186"/>
      <c r="O88" s="186"/>
      <c r="P88" s="186" t="s">
        <v>39</v>
      </c>
      <c r="Q88" s="187"/>
      <c r="R88" s="284" t="s">
        <v>131</v>
      </c>
      <c r="S88" s="186" t="s">
        <v>39</v>
      </c>
      <c r="T88" s="186"/>
      <c r="U88" s="278" t="s">
        <v>39</v>
      </c>
      <c r="V88" s="186" t="s">
        <v>39</v>
      </c>
      <c r="W88" s="278"/>
      <c r="X88" s="284" t="s">
        <v>131</v>
      </c>
      <c r="Y88" s="187" t="s">
        <v>39</v>
      </c>
      <c r="Z88" s="186"/>
      <c r="AA88" s="186"/>
      <c r="AB88" s="186" t="s">
        <v>39</v>
      </c>
      <c r="AC88" s="186"/>
      <c r="AD88" s="186"/>
      <c r="AE88" s="187" t="s">
        <v>39</v>
      </c>
      <c r="AF88" s="187"/>
      <c r="AG88" s="186"/>
      <c r="AH88" s="239"/>
      <c r="AI88" s="237"/>
      <c r="AJ88" s="237"/>
      <c r="AK88" s="71">
        <v>120</v>
      </c>
      <c r="AL88" s="30">
        <f t="shared" si="6"/>
        <v>168</v>
      </c>
      <c r="AM88" s="120">
        <f t="shared" si="7"/>
        <v>48</v>
      </c>
      <c r="AN88" s="131"/>
      <c r="AO88" s="131"/>
    </row>
    <row r="89" spans="1:41" s="18" customFormat="1" ht="17.25" customHeight="1">
      <c r="A89" s="166">
        <v>130800</v>
      </c>
      <c r="B89" s="168" t="s">
        <v>95</v>
      </c>
      <c r="C89" s="159"/>
      <c r="D89" s="156" t="s">
        <v>63</v>
      </c>
      <c r="E89" s="147" t="s">
        <v>31</v>
      </c>
      <c r="F89" s="186"/>
      <c r="G89" s="186" t="s">
        <v>39</v>
      </c>
      <c r="H89" s="186"/>
      <c r="I89" s="282" t="s">
        <v>39</v>
      </c>
      <c r="J89" s="187" t="s">
        <v>39</v>
      </c>
      <c r="K89" s="187"/>
      <c r="L89" s="186"/>
      <c r="M89" s="186" t="s">
        <v>39</v>
      </c>
      <c r="N89" s="186"/>
      <c r="O89" s="320" t="s">
        <v>39</v>
      </c>
      <c r="P89" s="186" t="s">
        <v>39</v>
      </c>
      <c r="Q89" s="187"/>
      <c r="R89" s="187" t="s">
        <v>39</v>
      </c>
      <c r="S89" s="186" t="s">
        <v>39</v>
      </c>
      <c r="T89" s="186"/>
      <c r="U89" s="186"/>
      <c r="V89" s="186" t="s">
        <v>39</v>
      </c>
      <c r="W89" s="320" t="s">
        <v>39</v>
      </c>
      <c r="X89" s="187"/>
      <c r="Y89" s="187" t="s">
        <v>39</v>
      </c>
      <c r="Z89" s="186"/>
      <c r="AA89" s="186"/>
      <c r="AB89" s="318" t="s">
        <v>163</v>
      </c>
      <c r="AC89" s="186"/>
      <c r="AD89" s="186"/>
      <c r="AE89" s="321" t="s">
        <v>163</v>
      </c>
      <c r="AF89" s="187"/>
      <c r="AG89" s="186"/>
      <c r="AH89" s="237"/>
      <c r="AI89" s="237"/>
      <c r="AJ89" s="237"/>
      <c r="AK89" s="71">
        <v>120</v>
      </c>
      <c r="AL89" s="30">
        <f t="shared" si="6"/>
        <v>132</v>
      </c>
      <c r="AM89" s="120">
        <f t="shared" si="7"/>
        <v>12</v>
      </c>
      <c r="AN89" s="429"/>
      <c r="AO89" s="429"/>
    </row>
    <row r="90" spans="1:41" s="18" customFormat="1" ht="17.25" customHeight="1">
      <c r="A90" s="169">
        <v>111198</v>
      </c>
      <c r="B90" s="172" t="s">
        <v>141</v>
      </c>
      <c r="C90" s="150" t="s">
        <v>52</v>
      </c>
      <c r="D90" s="154" t="s">
        <v>30</v>
      </c>
      <c r="E90" s="146" t="s">
        <v>31</v>
      </c>
      <c r="F90" s="278" t="s">
        <v>39</v>
      </c>
      <c r="G90" s="186"/>
      <c r="H90" s="186" t="s">
        <v>39</v>
      </c>
      <c r="I90" s="282"/>
      <c r="J90" s="276" t="s">
        <v>131</v>
      </c>
      <c r="K90" s="187" t="s">
        <v>39</v>
      </c>
      <c r="L90" s="283"/>
      <c r="M90" s="282"/>
      <c r="N90" s="186" t="s">
        <v>39</v>
      </c>
      <c r="O90" s="283" t="s">
        <v>131</v>
      </c>
      <c r="P90" s="186"/>
      <c r="Q90" s="187" t="s">
        <v>39</v>
      </c>
      <c r="R90" s="187"/>
      <c r="S90" s="186"/>
      <c r="T90" s="186" t="s">
        <v>39</v>
      </c>
      <c r="U90" s="283" t="s">
        <v>131</v>
      </c>
      <c r="V90" s="186"/>
      <c r="W90" s="186" t="s">
        <v>39</v>
      </c>
      <c r="X90" s="187"/>
      <c r="Y90" s="187" t="s">
        <v>39</v>
      </c>
      <c r="Z90" s="186" t="s">
        <v>39</v>
      </c>
      <c r="AA90" s="186"/>
      <c r="AB90" s="278" t="s">
        <v>131</v>
      </c>
      <c r="AC90" s="186" t="s">
        <v>39</v>
      </c>
      <c r="AD90" s="252" t="s">
        <v>159</v>
      </c>
      <c r="AE90" s="253"/>
      <c r="AF90" s="253"/>
      <c r="AG90" s="254"/>
      <c r="AH90" s="237"/>
      <c r="AI90" s="237"/>
      <c r="AJ90" s="237"/>
      <c r="AK90" s="71">
        <v>120</v>
      </c>
      <c r="AL90" s="89">
        <f t="shared" si="6"/>
        <v>144</v>
      </c>
      <c r="AM90" s="120">
        <f>SUM(AL90-108)</f>
        <v>36</v>
      </c>
      <c r="AN90" s="131"/>
      <c r="AO90" s="131"/>
    </row>
    <row r="91" spans="1:41" s="18" customFormat="1" ht="17.25" customHeight="1">
      <c r="A91" s="169">
        <v>425419</v>
      </c>
      <c r="B91" s="173" t="s">
        <v>81</v>
      </c>
      <c r="C91" s="151" t="s">
        <v>97</v>
      </c>
      <c r="D91" s="154" t="s">
        <v>30</v>
      </c>
      <c r="E91" s="146" t="s">
        <v>31</v>
      </c>
      <c r="F91" s="186" t="s">
        <v>131</v>
      </c>
      <c r="G91" s="186"/>
      <c r="H91" s="186" t="s">
        <v>39</v>
      </c>
      <c r="I91" s="186"/>
      <c r="J91" s="187"/>
      <c r="K91" s="187" t="s">
        <v>39</v>
      </c>
      <c r="L91" s="186"/>
      <c r="M91" s="186"/>
      <c r="N91" s="186" t="s">
        <v>39</v>
      </c>
      <c r="O91" s="186"/>
      <c r="P91" s="186"/>
      <c r="Q91" s="187" t="s">
        <v>39</v>
      </c>
      <c r="R91" s="187"/>
      <c r="S91" s="186"/>
      <c r="T91" s="186" t="s">
        <v>39</v>
      </c>
      <c r="U91" s="186"/>
      <c r="V91" s="186"/>
      <c r="W91" s="186" t="s">
        <v>39</v>
      </c>
      <c r="X91" s="187" t="s">
        <v>131</v>
      </c>
      <c r="Y91" s="187"/>
      <c r="Z91" s="186" t="s">
        <v>39</v>
      </c>
      <c r="AA91" s="186"/>
      <c r="AB91" s="186"/>
      <c r="AC91" s="186" t="s">
        <v>39</v>
      </c>
      <c r="AD91" s="186"/>
      <c r="AE91" s="187"/>
      <c r="AF91" s="187" t="s">
        <v>39</v>
      </c>
      <c r="AG91" s="186"/>
      <c r="AH91" s="237"/>
      <c r="AI91" s="237"/>
      <c r="AJ91" s="237"/>
      <c r="AK91" s="71">
        <v>120</v>
      </c>
      <c r="AL91" s="30">
        <f t="shared" si="6"/>
        <v>120</v>
      </c>
      <c r="AM91" s="120">
        <f t="shared" si="7"/>
        <v>0</v>
      </c>
      <c r="AN91" s="131"/>
      <c r="AO91" s="131"/>
    </row>
    <row r="92" spans="1:41" s="18" customFormat="1" ht="17.25" customHeight="1">
      <c r="A92" s="169">
        <v>142883</v>
      </c>
      <c r="B92" s="172" t="s">
        <v>142</v>
      </c>
      <c r="C92" s="148" t="s">
        <v>50</v>
      </c>
      <c r="D92" s="154" t="s">
        <v>30</v>
      </c>
      <c r="E92" s="146" t="s">
        <v>31</v>
      </c>
      <c r="F92" s="186"/>
      <c r="G92" s="186"/>
      <c r="H92" s="186" t="s">
        <v>39</v>
      </c>
      <c r="I92" s="186"/>
      <c r="J92" s="187"/>
      <c r="K92" s="187" t="s">
        <v>39</v>
      </c>
      <c r="L92" s="186"/>
      <c r="M92" s="186"/>
      <c r="N92" s="186" t="s">
        <v>39</v>
      </c>
      <c r="O92" s="186"/>
      <c r="P92" s="186"/>
      <c r="Q92" s="187" t="s">
        <v>39</v>
      </c>
      <c r="R92" s="187"/>
      <c r="S92" s="186"/>
      <c r="T92" s="186" t="s">
        <v>39</v>
      </c>
      <c r="U92" s="186"/>
      <c r="V92" s="186"/>
      <c r="W92" s="186" t="s">
        <v>39</v>
      </c>
      <c r="X92" s="187"/>
      <c r="Y92" s="187"/>
      <c r="Z92" s="186" t="s">
        <v>39</v>
      </c>
      <c r="AA92" s="186"/>
      <c r="AB92" s="186"/>
      <c r="AC92" s="186" t="s">
        <v>39</v>
      </c>
      <c r="AD92" s="186"/>
      <c r="AE92" s="187" t="s">
        <v>39</v>
      </c>
      <c r="AF92" s="187" t="s">
        <v>39</v>
      </c>
      <c r="AG92" s="186"/>
      <c r="AH92" s="237"/>
      <c r="AI92" s="237"/>
      <c r="AJ92" s="237"/>
      <c r="AK92" s="71">
        <v>120</v>
      </c>
      <c r="AL92" s="30">
        <f t="shared" si="6"/>
        <v>120</v>
      </c>
      <c r="AM92" s="120">
        <f t="shared" si="7"/>
        <v>0</v>
      </c>
      <c r="AN92" s="131"/>
      <c r="AO92" s="131"/>
    </row>
    <row r="93" spans="1:41" s="18" customFormat="1" ht="17.25" customHeight="1">
      <c r="A93" s="170">
        <v>137510</v>
      </c>
      <c r="B93" s="174" t="s">
        <v>65</v>
      </c>
      <c r="C93" s="150" t="s">
        <v>59</v>
      </c>
      <c r="D93" s="154" t="s">
        <v>30</v>
      </c>
      <c r="E93" s="146" t="s">
        <v>31</v>
      </c>
      <c r="F93" s="186"/>
      <c r="G93" s="186"/>
      <c r="H93" s="186" t="s">
        <v>39</v>
      </c>
      <c r="I93" s="283" t="s">
        <v>131</v>
      </c>
      <c r="J93" s="187"/>
      <c r="K93" s="187" t="s">
        <v>39</v>
      </c>
      <c r="L93" s="186"/>
      <c r="M93" s="278" t="s">
        <v>39</v>
      </c>
      <c r="N93" s="186" t="s">
        <v>39</v>
      </c>
      <c r="O93" s="186"/>
      <c r="P93" s="186"/>
      <c r="Q93" s="187" t="s">
        <v>39</v>
      </c>
      <c r="R93" s="187"/>
      <c r="S93" s="278"/>
      <c r="T93" s="186" t="s">
        <v>39</v>
      </c>
      <c r="U93" s="186"/>
      <c r="V93" s="278" t="s">
        <v>39</v>
      </c>
      <c r="W93" s="186" t="s">
        <v>39</v>
      </c>
      <c r="X93" s="187"/>
      <c r="Y93" s="187"/>
      <c r="Z93" s="186" t="s">
        <v>39</v>
      </c>
      <c r="AA93" s="186"/>
      <c r="AB93" s="186"/>
      <c r="AC93" s="186" t="s">
        <v>39</v>
      </c>
      <c r="AD93" s="186" t="s">
        <v>39</v>
      </c>
      <c r="AE93" s="187"/>
      <c r="AF93" s="187" t="s">
        <v>39</v>
      </c>
      <c r="AG93" s="186"/>
      <c r="AH93" s="237"/>
      <c r="AI93" s="243"/>
      <c r="AJ93" s="237"/>
      <c r="AK93" s="71">
        <v>120</v>
      </c>
      <c r="AL93" s="30">
        <f t="shared" si="6"/>
        <v>150</v>
      </c>
      <c r="AM93" s="120">
        <f t="shared" si="7"/>
        <v>30</v>
      </c>
      <c r="AN93" s="131"/>
      <c r="AO93" s="131"/>
    </row>
    <row r="94" spans="1:41" s="18" customFormat="1" ht="17.25" customHeight="1">
      <c r="A94" s="169">
        <v>142581</v>
      </c>
      <c r="B94" s="172" t="s">
        <v>143</v>
      </c>
      <c r="C94" s="148"/>
      <c r="D94" s="154" t="s">
        <v>30</v>
      </c>
      <c r="E94" s="146" t="s">
        <v>31</v>
      </c>
      <c r="F94" s="186" t="s">
        <v>39</v>
      </c>
      <c r="G94" s="186"/>
      <c r="H94" s="186" t="s">
        <v>39</v>
      </c>
      <c r="I94" s="186"/>
      <c r="J94" s="276" t="s">
        <v>39</v>
      </c>
      <c r="K94" s="187" t="s">
        <v>39</v>
      </c>
      <c r="L94" s="186"/>
      <c r="M94" s="186"/>
      <c r="N94" s="186" t="s">
        <v>39</v>
      </c>
      <c r="O94" s="186"/>
      <c r="P94" s="278" t="s">
        <v>39</v>
      </c>
      <c r="Q94" s="187" t="s">
        <v>39</v>
      </c>
      <c r="R94" s="187"/>
      <c r="S94" s="215"/>
      <c r="T94" s="186" t="s">
        <v>39</v>
      </c>
      <c r="U94" s="186"/>
      <c r="V94" s="186"/>
      <c r="W94" s="186" t="s">
        <v>39</v>
      </c>
      <c r="X94" s="187"/>
      <c r="Y94" s="284" t="s">
        <v>131</v>
      </c>
      <c r="Z94" s="186" t="s">
        <v>39</v>
      </c>
      <c r="AA94" s="283" t="s">
        <v>131</v>
      </c>
      <c r="AB94" s="215"/>
      <c r="AC94" s="186" t="s">
        <v>39</v>
      </c>
      <c r="AD94" s="186"/>
      <c r="AE94" s="323" t="s">
        <v>39</v>
      </c>
      <c r="AF94" s="323" t="s">
        <v>163</v>
      </c>
      <c r="AG94" s="283" t="s">
        <v>131</v>
      </c>
      <c r="AH94" s="237"/>
      <c r="AI94" s="239"/>
      <c r="AJ94" s="237"/>
      <c r="AK94" s="71">
        <v>120</v>
      </c>
      <c r="AL94" s="30">
        <f t="shared" si="6"/>
        <v>162</v>
      </c>
      <c r="AM94" s="120">
        <f>SUM(AL94-114)</f>
        <v>48</v>
      </c>
      <c r="AN94" s="131"/>
      <c r="AO94" s="131"/>
    </row>
    <row r="95" spans="1:41" s="18" customFormat="1" ht="15.75" customHeight="1">
      <c r="A95" s="171">
        <v>151114</v>
      </c>
      <c r="B95" s="172" t="s">
        <v>120</v>
      </c>
      <c r="C95" s="153"/>
      <c r="D95" s="154" t="s">
        <v>30</v>
      </c>
      <c r="E95" s="146" t="s">
        <v>31</v>
      </c>
      <c r="F95" s="186"/>
      <c r="G95" s="186"/>
      <c r="H95" s="186" t="s">
        <v>39</v>
      </c>
      <c r="I95" s="186"/>
      <c r="J95" s="187"/>
      <c r="K95" s="187" t="s">
        <v>39</v>
      </c>
      <c r="L95" s="186"/>
      <c r="M95" s="186"/>
      <c r="N95" s="186" t="s">
        <v>39</v>
      </c>
      <c r="O95" s="278" t="s">
        <v>39</v>
      </c>
      <c r="P95" s="186"/>
      <c r="Q95" s="187" t="s">
        <v>39</v>
      </c>
      <c r="R95" s="187"/>
      <c r="S95" s="186"/>
      <c r="T95" s="186" t="s">
        <v>39</v>
      </c>
      <c r="U95" s="186"/>
      <c r="V95" s="186"/>
      <c r="W95" s="186" t="s">
        <v>163</v>
      </c>
      <c r="X95" s="187"/>
      <c r="Y95" s="274"/>
      <c r="Z95" s="186" t="s">
        <v>39</v>
      </c>
      <c r="AA95" s="186"/>
      <c r="AB95" s="273"/>
      <c r="AC95" s="186" t="s">
        <v>39</v>
      </c>
      <c r="AD95" s="186"/>
      <c r="AE95" s="275"/>
      <c r="AF95" s="187" t="s">
        <v>39</v>
      </c>
      <c r="AG95" s="186" t="s">
        <v>39</v>
      </c>
      <c r="AH95" s="243"/>
      <c r="AI95" s="237"/>
      <c r="AJ95" s="237"/>
      <c r="AK95" s="71">
        <v>120</v>
      </c>
      <c r="AL95" s="30">
        <f t="shared" si="6"/>
        <v>120</v>
      </c>
      <c r="AM95" s="120">
        <f t="shared" si="7"/>
        <v>0</v>
      </c>
      <c r="AN95" s="429"/>
      <c r="AO95" s="429"/>
    </row>
    <row r="96" spans="1:41" s="18" customFormat="1" ht="19.5" customHeight="1">
      <c r="A96" s="171"/>
      <c r="B96" s="172" t="s">
        <v>26</v>
      </c>
      <c r="C96" s="153"/>
      <c r="D96" s="154"/>
      <c r="E96" s="146"/>
      <c r="F96" s="186"/>
      <c r="G96" s="186"/>
      <c r="H96" s="186"/>
      <c r="I96" s="186"/>
      <c r="J96" s="187"/>
      <c r="K96" s="187"/>
      <c r="L96" s="186"/>
      <c r="M96" s="215"/>
      <c r="N96" s="215"/>
      <c r="O96" s="186"/>
      <c r="P96" s="186"/>
      <c r="Q96" s="187"/>
      <c r="R96" s="187"/>
      <c r="S96" s="186"/>
      <c r="T96" s="186"/>
      <c r="U96" s="186"/>
      <c r="V96" s="186"/>
      <c r="W96" s="186"/>
      <c r="X96" s="187"/>
      <c r="Y96" s="274"/>
      <c r="Z96" s="186"/>
      <c r="AA96" s="186"/>
      <c r="AB96" s="215"/>
      <c r="AC96" s="186"/>
      <c r="AD96" s="186"/>
      <c r="AE96" s="187"/>
      <c r="AF96" s="187"/>
      <c r="AG96" s="186"/>
      <c r="AH96" s="237"/>
      <c r="AI96" s="237"/>
      <c r="AJ96" s="237"/>
      <c r="AK96" s="71"/>
      <c r="AL96" s="30"/>
      <c r="AM96" s="120"/>
      <c r="AN96" s="185"/>
      <c r="AO96" s="185"/>
    </row>
    <row r="97" spans="1:41" s="18" customFormat="1" ht="15.75" customHeight="1" thickBot="1">
      <c r="A97" s="117"/>
      <c r="B97" s="36"/>
      <c r="C97" s="126"/>
      <c r="D97" s="31"/>
      <c r="E97" s="35"/>
      <c r="F97" s="27"/>
      <c r="G97" s="27"/>
      <c r="H97" s="27">
        <v>6</v>
      </c>
      <c r="I97" s="27"/>
      <c r="J97" s="27"/>
      <c r="K97" s="27">
        <v>6</v>
      </c>
      <c r="L97" s="27" t="s">
        <v>26</v>
      </c>
      <c r="M97" s="27"/>
      <c r="N97" s="27">
        <v>6</v>
      </c>
      <c r="O97" s="27"/>
      <c r="P97" s="27"/>
      <c r="Q97" s="27">
        <v>6</v>
      </c>
      <c r="R97" s="27"/>
      <c r="S97" s="27"/>
      <c r="T97" s="27">
        <v>6</v>
      </c>
      <c r="U97" s="234"/>
      <c r="V97" s="27"/>
      <c r="W97" s="27">
        <v>6</v>
      </c>
      <c r="X97" s="27"/>
      <c r="Y97" s="27"/>
      <c r="Z97" s="27">
        <v>6</v>
      </c>
      <c r="AA97" s="27"/>
      <c r="AB97" s="128"/>
      <c r="AC97" s="27">
        <v>6</v>
      </c>
      <c r="AD97" s="27"/>
      <c r="AE97" s="27"/>
      <c r="AF97" s="27">
        <v>6</v>
      </c>
      <c r="AG97" s="27"/>
      <c r="AH97" s="237"/>
      <c r="AI97" s="237"/>
      <c r="AJ97" s="237"/>
      <c r="AK97" s="71"/>
      <c r="AL97" s="30"/>
      <c r="AM97" s="120"/>
      <c r="AN97" s="131"/>
      <c r="AO97" s="131"/>
    </row>
    <row r="98" spans="1:39" s="18" customFormat="1" ht="15.75" customHeight="1">
      <c r="A98" s="44" t="s">
        <v>0</v>
      </c>
      <c r="B98" s="132" t="s">
        <v>1</v>
      </c>
      <c r="C98" s="132" t="s">
        <v>17</v>
      </c>
      <c r="D98" s="45" t="s">
        <v>2</v>
      </c>
      <c r="E98" s="379" t="s">
        <v>3</v>
      </c>
      <c r="F98" s="40">
        <v>1</v>
      </c>
      <c r="G98" s="40">
        <v>2</v>
      </c>
      <c r="H98" s="40">
        <v>3</v>
      </c>
      <c r="I98" s="40">
        <v>4</v>
      </c>
      <c r="J98" s="40">
        <v>5</v>
      </c>
      <c r="K98" s="40">
        <v>6</v>
      </c>
      <c r="L98" s="40">
        <v>7</v>
      </c>
      <c r="M98" s="40">
        <v>8</v>
      </c>
      <c r="N98" s="40">
        <v>9</v>
      </c>
      <c r="O98" s="40">
        <v>10</v>
      </c>
      <c r="P98" s="40">
        <v>11</v>
      </c>
      <c r="Q98" s="40">
        <v>12</v>
      </c>
      <c r="R98" s="40">
        <v>13</v>
      </c>
      <c r="S98" s="40">
        <v>14</v>
      </c>
      <c r="T98" s="40">
        <v>15</v>
      </c>
      <c r="U98" s="40">
        <v>16</v>
      </c>
      <c r="V98" s="40">
        <v>17</v>
      </c>
      <c r="W98" s="40">
        <v>18</v>
      </c>
      <c r="X98" s="40">
        <v>19</v>
      </c>
      <c r="Y98" s="40">
        <v>20</v>
      </c>
      <c r="Z98" s="40">
        <v>21</v>
      </c>
      <c r="AA98" s="40">
        <v>22</v>
      </c>
      <c r="AB98" s="40">
        <v>23</v>
      </c>
      <c r="AC98" s="40">
        <v>24</v>
      </c>
      <c r="AD98" s="40">
        <v>25</v>
      </c>
      <c r="AE98" s="40">
        <v>26</v>
      </c>
      <c r="AF98" s="40">
        <v>27</v>
      </c>
      <c r="AG98" s="40">
        <v>28</v>
      </c>
      <c r="AH98" s="40"/>
      <c r="AI98" s="40"/>
      <c r="AJ98" s="40"/>
      <c r="AK98" s="381" t="s">
        <v>4</v>
      </c>
      <c r="AL98" s="382" t="s">
        <v>5</v>
      </c>
      <c r="AM98" s="353" t="s">
        <v>6</v>
      </c>
    </row>
    <row r="99" spans="1:39" s="18" customFormat="1" ht="15.75" customHeight="1">
      <c r="A99" s="41"/>
      <c r="B99" s="133" t="s">
        <v>18</v>
      </c>
      <c r="C99" s="133" t="s">
        <v>16</v>
      </c>
      <c r="D99" s="12" t="s">
        <v>8</v>
      </c>
      <c r="E99" s="380"/>
      <c r="F99" s="13" t="s">
        <v>12</v>
      </c>
      <c r="G99" s="13" t="s">
        <v>9</v>
      </c>
      <c r="H99" s="13" t="s">
        <v>9</v>
      </c>
      <c r="I99" s="13" t="s">
        <v>10</v>
      </c>
      <c r="J99" s="13" t="s">
        <v>10</v>
      </c>
      <c r="K99" s="13" t="s">
        <v>11</v>
      </c>
      <c r="L99" s="13" t="s">
        <v>10</v>
      </c>
      <c r="M99" s="13" t="s">
        <v>12</v>
      </c>
      <c r="N99" s="13" t="s">
        <v>9</v>
      </c>
      <c r="O99" s="13" t="s">
        <v>9</v>
      </c>
      <c r="P99" s="13" t="s">
        <v>10</v>
      </c>
      <c r="Q99" s="13" t="s">
        <v>10</v>
      </c>
      <c r="R99" s="13" t="s">
        <v>11</v>
      </c>
      <c r="S99" s="13" t="s">
        <v>10</v>
      </c>
      <c r="T99" s="13" t="s">
        <v>12</v>
      </c>
      <c r="U99" s="13" t="s">
        <v>9</v>
      </c>
      <c r="V99" s="13" t="s">
        <v>9</v>
      </c>
      <c r="W99" s="13" t="s">
        <v>10</v>
      </c>
      <c r="X99" s="13" t="s">
        <v>10</v>
      </c>
      <c r="Y99" s="13" t="s">
        <v>11</v>
      </c>
      <c r="Z99" s="13" t="s">
        <v>10</v>
      </c>
      <c r="AA99" s="13" t="s">
        <v>12</v>
      </c>
      <c r="AB99" s="13" t="s">
        <v>9</v>
      </c>
      <c r="AC99" s="13" t="s">
        <v>9</v>
      </c>
      <c r="AD99" s="13" t="s">
        <v>10</v>
      </c>
      <c r="AE99" s="13" t="s">
        <v>10</v>
      </c>
      <c r="AF99" s="13" t="s">
        <v>11</v>
      </c>
      <c r="AG99" s="13" t="s">
        <v>10</v>
      </c>
      <c r="AH99" s="13"/>
      <c r="AI99" s="13"/>
      <c r="AJ99" s="13"/>
      <c r="AK99" s="350"/>
      <c r="AL99" s="352"/>
      <c r="AM99" s="354"/>
    </row>
    <row r="100" spans="1:39" s="18" customFormat="1" ht="15.75" customHeight="1">
      <c r="A100" s="165">
        <v>425621</v>
      </c>
      <c r="B100" s="162" t="s">
        <v>118</v>
      </c>
      <c r="C100" s="126"/>
      <c r="D100" s="31"/>
      <c r="E100" s="115"/>
      <c r="F100" s="27" t="s">
        <v>131</v>
      </c>
      <c r="G100" s="27" t="s">
        <v>131</v>
      </c>
      <c r="H100" s="27" t="s">
        <v>131</v>
      </c>
      <c r="I100" s="27" t="s">
        <v>150</v>
      </c>
      <c r="J100" s="119" t="s">
        <v>131</v>
      </c>
      <c r="K100" s="119" t="s">
        <v>150</v>
      </c>
      <c r="L100" s="27" t="s">
        <v>131</v>
      </c>
      <c r="M100" s="27" t="s">
        <v>131</v>
      </c>
      <c r="N100" s="265" t="s">
        <v>163</v>
      </c>
      <c r="O100" s="27" t="s">
        <v>131</v>
      </c>
      <c r="P100" s="265" t="s">
        <v>163</v>
      </c>
      <c r="Q100" s="119" t="s">
        <v>150</v>
      </c>
      <c r="R100" s="119" t="s">
        <v>131</v>
      </c>
      <c r="S100" s="27" t="s">
        <v>131</v>
      </c>
      <c r="T100" s="27" t="s">
        <v>131</v>
      </c>
      <c r="U100" s="27" t="s">
        <v>150</v>
      </c>
      <c r="V100" s="27" t="s">
        <v>131</v>
      </c>
      <c r="W100" s="27" t="s">
        <v>131</v>
      </c>
      <c r="X100" s="119" t="s">
        <v>131</v>
      </c>
      <c r="Y100" s="119" t="s">
        <v>150</v>
      </c>
      <c r="Z100" s="27" t="s">
        <v>150</v>
      </c>
      <c r="AA100" s="27" t="s">
        <v>131</v>
      </c>
      <c r="AB100" s="27" t="s">
        <v>131</v>
      </c>
      <c r="AC100" s="27" t="s">
        <v>131</v>
      </c>
      <c r="AD100" s="324" t="s">
        <v>39</v>
      </c>
      <c r="AE100" s="119" t="s">
        <v>131</v>
      </c>
      <c r="AF100" s="119" t="s">
        <v>131</v>
      </c>
      <c r="AG100" s="27" t="s">
        <v>131</v>
      </c>
      <c r="AH100" s="237"/>
      <c r="AI100" s="237"/>
      <c r="AJ100" s="237"/>
      <c r="AK100" s="71">
        <v>120</v>
      </c>
      <c r="AL100" s="30">
        <f aca="true" t="shared" si="8" ref="AL100:AL107">COUNTIF(D100:AK100,"T")*6+COUNTIF(D100:AK100,"P")*12+COUNTIF(D100:AK100,"M")*6+COUNTIF(D100:AK100,"I")*6+COUNTIF(D100:AK100,"N")*12+COUNTIF(D100:AK100,"TI")*11+COUNTIF(D100:AK100,"MT")*12+COUNTIF(D100:AK100,"MN")*18+COUNTIF(D100:AK100,"PI")*17+COUNTIF(D100:AK100,"TN")*18+COUNTIF(D100:AK100,"NB")*6+COUNTIF(D100:AK100,"AF")*6</f>
        <v>126</v>
      </c>
      <c r="AM100" s="120">
        <f aca="true" t="shared" si="9" ref="AM100:AM105">SUM(AL100-120)</f>
        <v>6</v>
      </c>
    </row>
    <row r="101" spans="1:39" s="18" customFormat="1" ht="15.75" customHeight="1">
      <c r="A101" s="165">
        <v>425630</v>
      </c>
      <c r="B101" s="162" t="s">
        <v>114</v>
      </c>
      <c r="C101" s="126"/>
      <c r="D101" s="31" t="s">
        <v>98</v>
      </c>
      <c r="E101" s="115" t="s">
        <v>32</v>
      </c>
      <c r="F101" s="27" t="s">
        <v>131</v>
      </c>
      <c r="G101" s="27" t="s">
        <v>150</v>
      </c>
      <c r="H101" s="27" t="s">
        <v>131</v>
      </c>
      <c r="I101" s="264" t="s">
        <v>197</v>
      </c>
      <c r="J101" s="308" t="s">
        <v>197</v>
      </c>
      <c r="K101" s="308" t="s">
        <v>197</v>
      </c>
      <c r="L101" s="27" t="s">
        <v>150</v>
      </c>
      <c r="M101" s="27" t="s">
        <v>131</v>
      </c>
      <c r="N101" s="27" t="s">
        <v>131</v>
      </c>
      <c r="O101" s="27" t="s">
        <v>150</v>
      </c>
      <c r="P101" s="27" t="s">
        <v>131</v>
      </c>
      <c r="Q101" s="119" t="s">
        <v>150</v>
      </c>
      <c r="R101" s="119" t="s">
        <v>131</v>
      </c>
      <c r="S101" s="27" t="s">
        <v>131</v>
      </c>
      <c r="T101" s="27" t="s">
        <v>131</v>
      </c>
      <c r="U101" s="27" t="s">
        <v>131</v>
      </c>
      <c r="V101" s="27" t="s">
        <v>150</v>
      </c>
      <c r="W101" s="27" t="s">
        <v>131</v>
      </c>
      <c r="X101" s="308" t="s">
        <v>197</v>
      </c>
      <c r="Y101" s="119" t="s">
        <v>150</v>
      </c>
      <c r="Z101" s="308" t="s">
        <v>197</v>
      </c>
      <c r="AA101" s="27" t="s">
        <v>131</v>
      </c>
      <c r="AB101" s="27" t="s">
        <v>131</v>
      </c>
      <c r="AC101" s="27" t="s">
        <v>131</v>
      </c>
      <c r="AD101" s="27" t="s">
        <v>131</v>
      </c>
      <c r="AE101" s="119" t="s">
        <v>150</v>
      </c>
      <c r="AF101" s="119" t="s">
        <v>131</v>
      </c>
      <c r="AG101" s="27" t="s">
        <v>131</v>
      </c>
      <c r="AH101" s="237"/>
      <c r="AI101" s="237"/>
      <c r="AJ101" s="237"/>
      <c r="AK101" s="71">
        <v>120</v>
      </c>
      <c r="AL101" s="30">
        <f t="shared" si="8"/>
        <v>96</v>
      </c>
      <c r="AM101" s="120">
        <f t="shared" si="9"/>
        <v>-24</v>
      </c>
    </row>
    <row r="102" spans="1:39" s="18" customFormat="1" ht="15.75" customHeight="1">
      <c r="A102" s="165">
        <v>425672</v>
      </c>
      <c r="B102" s="162" t="s">
        <v>110</v>
      </c>
      <c r="C102" s="126"/>
      <c r="D102" s="31" t="s">
        <v>98</v>
      </c>
      <c r="E102" s="115" t="s">
        <v>32</v>
      </c>
      <c r="F102" s="27" t="s">
        <v>150</v>
      </c>
      <c r="G102" s="27" t="s">
        <v>131</v>
      </c>
      <c r="H102" s="27" t="s">
        <v>131</v>
      </c>
      <c r="I102" s="27" t="s">
        <v>131</v>
      </c>
      <c r="J102" s="119" t="s">
        <v>150</v>
      </c>
      <c r="K102" s="119" t="s">
        <v>131</v>
      </c>
      <c r="L102" s="27" t="s">
        <v>131</v>
      </c>
      <c r="M102" s="27" t="s">
        <v>131</v>
      </c>
      <c r="N102" s="27" t="s">
        <v>131</v>
      </c>
      <c r="O102" s="27" t="s">
        <v>131</v>
      </c>
      <c r="P102" s="27" t="s">
        <v>150</v>
      </c>
      <c r="Q102" s="119" t="s">
        <v>131</v>
      </c>
      <c r="R102" s="119" t="s">
        <v>150</v>
      </c>
      <c r="S102" s="27" t="s">
        <v>131</v>
      </c>
      <c r="T102" s="27" t="s">
        <v>131</v>
      </c>
      <c r="U102" s="27" t="s">
        <v>131</v>
      </c>
      <c r="V102" s="27" t="s">
        <v>131</v>
      </c>
      <c r="W102" s="27" t="s">
        <v>150</v>
      </c>
      <c r="X102" s="119" t="s">
        <v>150</v>
      </c>
      <c r="Y102" s="119" t="s">
        <v>131</v>
      </c>
      <c r="Z102" s="27" t="s">
        <v>131</v>
      </c>
      <c r="AA102" s="27" t="s">
        <v>150</v>
      </c>
      <c r="AB102" s="27" t="s">
        <v>131</v>
      </c>
      <c r="AC102" s="27" t="s">
        <v>131</v>
      </c>
      <c r="AD102" s="27" t="s">
        <v>131</v>
      </c>
      <c r="AE102" s="119" t="s">
        <v>131</v>
      </c>
      <c r="AF102" s="119" t="s">
        <v>131</v>
      </c>
      <c r="AG102" s="27" t="s">
        <v>150</v>
      </c>
      <c r="AH102" s="237"/>
      <c r="AI102" s="237"/>
      <c r="AJ102" s="237"/>
      <c r="AK102" s="71">
        <v>120</v>
      </c>
      <c r="AL102" s="30">
        <f t="shared" si="8"/>
        <v>120</v>
      </c>
      <c r="AM102" s="120">
        <f t="shared" si="9"/>
        <v>0</v>
      </c>
    </row>
    <row r="103" spans="1:39" s="18" customFormat="1" ht="15.75" customHeight="1">
      <c r="A103" s="165">
        <v>425842</v>
      </c>
      <c r="B103" s="162" t="s">
        <v>121</v>
      </c>
      <c r="C103" s="126"/>
      <c r="D103" s="31" t="s">
        <v>98</v>
      </c>
      <c r="E103" s="115" t="s">
        <v>32</v>
      </c>
      <c r="F103" s="27" t="s">
        <v>131</v>
      </c>
      <c r="G103" s="27" t="s">
        <v>131</v>
      </c>
      <c r="H103" s="27" t="s">
        <v>131</v>
      </c>
      <c r="I103" s="27" t="s">
        <v>131</v>
      </c>
      <c r="J103" s="119" t="s">
        <v>131</v>
      </c>
      <c r="K103" s="119" t="s">
        <v>150</v>
      </c>
      <c r="L103" s="27" t="s">
        <v>131</v>
      </c>
      <c r="M103" s="27" t="s">
        <v>131</v>
      </c>
      <c r="N103" s="27" t="s">
        <v>150</v>
      </c>
      <c r="O103" s="27" t="s">
        <v>131</v>
      </c>
      <c r="P103" s="27" t="s">
        <v>131</v>
      </c>
      <c r="Q103" s="119" t="s">
        <v>131</v>
      </c>
      <c r="R103" s="119" t="s">
        <v>131</v>
      </c>
      <c r="S103" s="27" t="s">
        <v>150</v>
      </c>
      <c r="T103" s="27" t="s">
        <v>150</v>
      </c>
      <c r="U103" s="27" t="s">
        <v>131</v>
      </c>
      <c r="V103" s="27" t="s">
        <v>131</v>
      </c>
      <c r="W103" s="27" t="s">
        <v>131</v>
      </c>
      <c r="X103" s="119" t="s">
        <v>131</v>
      </c>
      <c r="Y103" s="119" t="s">
        <v>150</v>
      </c>
      <c r="Z103" s="27" t="s">
        <v>131</v>
      </c>
      <c r="AA103" s="27" t="s">
        <v>131</v>
      </c>
      <c r="AB103" s="315" t="s">
        <v>163</v>
      </c>
      <c r="AC103" s="315" t="s">
        <v>163</v>
      </c>
      <c r="AD103" s="27" t="s">
        <v>131</v>
      </c>
      <c r="AE103" s="119" t="s">
        <v>150</v>
      </c>
      <c r="AF103" s="119" t="s">
        <v>131</v>
      </c>
      <c r="AG103" s="315" t="s">
        <v>39</v>
      </c>
      <c r="AH103" s="237"/>
      <c r="AI103" s="237"/>
      <c r="AJ103" s="237"/>
      <c r="AK103" s="71">
        <v>120</v>
      </c>
      <c r="AL103" s="30">
        <f t="shared" si="8"/>
        <v>126</v>
      </c>
      <c r="AM103" s="120">
        <f>SUM(AL103-114)</f>
        <v>12</v>
      </c>
    </row>
    <row r="104" spans="1:39" s="18" customFormat="1" ht="15.75" customHeight="1">
      <c r="A104" s="195"/>
      <c r="B104" s="162" t="s">
        <v>130</v>
      </c>
      <c r="C104" s="126"/>
      <c r="D104" s="31" t="s">
        <v>98</v>
      </c>
      <c r="E104" s="115" t="s">
        <v>32</v>
      </c>
      <c r="F104" s="264" t="s">
        <v>132</v>
      </c>
      <c r="G104" s="27" t="s">
        <v>131</v>
      </c>
      <c r="H104" s="27" t="s">
        <v>150</v>
      </c>
      <c r="I104" s="27" t="s">
        <v>131</v>
      </c>
      <c r="J104" s="119" t="s">
        <v>150</v>
      </c>
      <c r="K104" s="308" t="s">
        <v>132</v>
      </c>
      <c r="L104" s="27" t="s">
        <v>131</v>
      </c>
      <c r="M104" s="27" t="s">
        <v>150</v>
      </c>
      <c r="N104" s="27" t="s">
        <v>131</v>
      </c>
      <c r="O104" s="27" t="s">
        <v>131</v>
      </c>
      <c r="P104" s="27" t="s">
        <v>131</v>
      </c>
      <c r="Q104" s="119" t="s">
        <v>131</v>
      </c>
      <c r="R104" s="119" t="s">
        <v>150</v>
      </c>
      <c r="S104" s="27" t="s">
        <v>131</v>
      </c>
      <c r="T104" s="27" t="s">
        <v>131</v>
      </c>
      <c r="U104" s="27" t="s">
        <v>131</v>
      </c>
      <c r="V104" s="27" t="s">
        <v>131</v>
      </c>
      <c r="W104" s="27" t="s">
        <v>131</v>
      </c>
      <c r="X104" s="119" t="s">
        <v>150</v>
      </c>
      <c r="Y104" s="119" t="s">
        <v>131</v>
      </c>
      <c r="Z104" s="27" t="s">
        <v>131</v>
      </c>
      <c r="AA104" s="27" t="s">
        <v>131</v>
      </c>
      <c r="AB104" s="27" t="s">
        <v>131</v>
      </c>
      <c r="AC104" s="27" t="s">
        <v>150</v>
      </c>
      <c r="AD104" s="27" t="s">
        <v>131</v>
      </c>
      <c r="AE104" s="119" t="s">
        <v>131</v>
      </c>
      <c r="AF104" s="119" t="s">
        <v>150</v>
      </c>
      <c r="AG104" s="27" t="s">
        <v>131</v>
      </c>
      <c r="AH104" s="237"/>
      <c r="AI104" s="237"/>
      <c r="AJ104" s="237"/>
      <c r="AK104" s="71">
        <v>120</v>
      </c>
      <c r="AL104" s="30">
        <f t="shared" si="8"/>
        <v>114</v>
      </c>
      <c r="AM104" s="120">
        <f>SUM(AL104-114)</f>
        <v>0</v>
      </c>
    </row>
    <row r="105" spans="1:39" s="18" customFormat="1" ht="15.75" customHeight="1">
      <c r="A105" s="230"/>
      <c r="B105" s="236" t="s">
        <v>154</v>
      </c>
      <c r="C105" s="235"/>
      <c r="D105" s="31" t="s">
        <v>98</v>
      </c>
      <c r="E105" s="115" t="s">
        <v>32</v>
      </c>
      <c r="F105" s="430" t="s">
        <v>174</v>
      </c>
      <c r="G105" s="431"/>
      <c r="H105" s="431"/>
      <c r="I105" s="431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1"/>
      <c r="V105" s="431"/>
      <c r="W105" s="431"/>
      <c r="X105" s="431"/>
      <c r="Y105" s="431"/>
      <c r="Z105" s="431"/>
      <c r="AA105" s="431"/>
      <c r="AB105" s="431"/>
      <c r="AC105" s="431"/>
      <c r="AD105" s="431"/>
      <c r="AE105" s="431"/>
      <c r="AF105" s="431"/>
      <c r="AG105" s="432"/>
      <c r="AH105" s="237"/>
      <c r="AI105" s="237"/>
      <c r="AJ105" s="237"/>
      <c r="AK105" s="71">
        <v>120</v>
      </c>
      <c r="AL105" s="30">
        <f t="shared" si="8"/>
        <v>0</v>
      </c>
      <c r="AM105" s="120">
        <f t="shared" si="9"/>
        <v>-120</v>
      </c>
    </row>
    <row r="106" spans="1:39" s="18" customFormat="1" ht="15.75" customHeight="1">
      <c r="A106" s="195"/>
      <c r="B106" s="162"/>
      <c r="C106" s="126"/>
      <c r="D106" s="31"/>
      <c r="E106" s="115"/>
      <c r="F106" s="186">
        <v>4</v>
      </c>
      <c r="G106" s="186">
        <v>4</v>
      </c>
      <c r="H106" s="186">
        <v>5</v>
      </c>
      <c r="I106" s="186">
        <v>5</v>
      </c>
      <c r="J106" s="187">
        <v>4</v>
      </c>
      <c r="K106" s="187">
        <v>3</v>
      </c>
      <c r="L106" s="186">
        <v>5</v>
      </c>
      <c r="M106" s="186">
        <v>5</v>
      </c>
      <c r="N106" s="186">
        <v>5</v>
      </c>
      <c r="O106" s="186">
        <v>5</v>
      </c>
      <c r="P106" s="186">
        <v>5</v>
      </c>
      <c r="Q106" s="187">
        <v>3</v>
      </c>
      <c r="R106" s="187">
        <v>5</v>
      </c>
      <c r="S106" s="186">
        <v>5</v>
      </c>
      <c r="T106" s="186">
        <v>5</v>
      </c>
      <c r="U106" s="186">
        <v>5</v>
      </c>
      <c r="V106" s="186">
        <v>5</v>
      </c>
      <c r="W106" s="186">
        <v>5</v>
      </c>
      <c r="X106" s="187">
        <v>4</v>
      </c>
      <c r="Y106" s="187">
        <v>3</v>
      </c>
      <c r="Z106" s="186">
        <v>5</v>
      </c>
      <c r="AA106" s="186">
        <v>5</v>
      </c>
      <c r="AB106" s="186">
        <v>5</v>
      </c>
      <c r="AC106" s="186">
        <v>5</v>
      </c>
      <c r="AD106" s="186">
        <v>5</v>
      </c>
      <c r="AE106" s="187">
        <v>5</v>
      </c>
      <c r="AF106" s="187">
        <v>5</v>
      </c>
      <c r="AG106" s="186">
        <v>5</v>
      </c>
      <c r="AH106" s="237"/>
      <c r="AI106" s="237"/>
      <c r="AJ106" s="237"/>
      <c r="AK106" s="71"/>
      <c r="AL106" s="30"/>
      <c r="AM106" s="72"/>
    </row>
    <row r="107" spans="1:39" s="18" customFormat="1" ht="15.75" customHeight="1">
      <c r="A107" s="195"/>
      <c r="B107" s="285" t="s">
        <v>125</v>
      </c>
      <c r="C107" s="126"/>
      <c r="D107" s="31"/>
      <c r="E107" s="115"/>
      <c r="F107" s="27"/>
      <c r="G107" s="27"/>
      <c r="H107" s="27"/>
      <c r="I107" s="27"/>
      <c r="J107" s="119"/>
      <c r="K107" s="119"/>
      <c r="L107" s="27"/>
      <c r="M107" s="27"/>
      <c r="N107" s="27"/>
      <c r="O107" s="27"/>
      <c r="P107" s="27"/>
      <c r="Q107" s="119"/>
      <c r="R107" s="119"/>
      <c r="S107" s="27"/>
      <c r="T107" s="283" t="s">
        <v>131</v>
      </c>
      <c r="U107" s="27"/>
      <c r="V107" s="27"/>
      <c r="W107" s="27"/>
      <c r="X107" s="119"/>
      <c r="Y107" s="119"/>
      <c r="Z107" s="27"/>
      <c r="AA107" s="27"/>
      <c r="AB107" s="283"/>
      <c r="AC107" s="283"/>
      <c r="AD107" s="27"/>
      <c r="AE107" s="284" t="s">
        <v>131</v>
      </c>
      <c r="AF107" s="284" t="s">
        <v>131</v>
      </c>
      <c r="AG107" s="27"/>
      <c r="AH107" s="237"/>
      <c r="AI107" s="237"/>
      <c r="AJ107" s="237"/>
      <c r="AK107" s="71">
        <v>120</v>
      </c>
      <c r="AL107" s="30">
        <f t="shared" si="8"/>
        <v>18</v>
      </c>
      <c r="AM107" s="120">
        <f>SUM(AL107-0)</f>
        <v>18</v>
      </c>
    </row>
    <row r="108" spans="1:39" s="18" customFormat="1" ht="15.75" customHeight="1">
      <c r="A108" s="195"/>
      <c r="B108" s="162"/>
      <c r="C108" s="126"/>
      <c r="D108" s="31"/>
      <c r="E108" s="115"/>
      <c r="F108" s="27"/>
      <c r="G108" s="27"/>
      <c r="H108" s="27"/>
      <c r="I108" s="27"/>
      <c r="J108" s="119"/>
      <c r="K108" s="119"/>
      <c r="L108" s="27"/>
      <c r="M108" s="27"/>
      <c r="N108" s="27"/>
      <c r="O108" s="27"/>
      <c r="P108" s="27"/>
      <c r="Q108" s="119"/>
      <c r="R108" s="119"/>
      <c r="S108" s="27"/>
      <c r="T108" s="27"/>
      <c r="U108" s="27"/>
      <c r="V108" s="27"/>
      <c r="W108" s="27"/>
      <c r="X108" s="119"/>
      <c r="Y108" s="119"/>
      <c r="Z108" s="27"/>
      <c r="AA108" s="27"/>
      <c r="AB108" s="27"/>
      <c r="AC108" s="27"/>
      <c r="AD108" s="27"/>
      <c r="AE108" s="119"/>
      <c r="AF108" s="119"/>
      <c r="AG108" s="27"/>
      <c r="AH108" s="237"/>
      <c r="AI108" s="237"/>
      <c r="AJ108" s="237"/>
      <c r="AK108" s="71"/>
      <c r="AL108" s="30"/>
      <c r="AM108" s="72"/>
    </row>
    <row r="109" spans="1:39" s="18" customFormat="1" ht="18.75" customHeight="1">
      <c r="A109" s="15"/>
      <c r="B109" s="281"/>
      <c r="C109" s="34"/>
      <c r="D109" s="31"/>
      <c r="E109" s="115"/>
      <c r="F109" s="27"/>
      <c r="G109" s="27"/>
      <c r="H109" s="27"/>
      <c r="I109" s="27"/>
      <c r="J109" s="119"/>
      <c r="K109" s="119"/>
      <c r="L109" s="27"/>
      <c r="M109" s="27"/>
      <c r="N109" s="26"/>
      <c r="O109" s="27"/>
      <c r="P109" s="27"/>
      <c r="Q109" s="119"/>
      <c r="R109" s="119"/>
      <c r="S109" s="27"/>
      <c r="T109" s="27"/>
      <c r="U109" s="27"/>
      <c r="V109" s="27"/>
      <c r="W109" s="27"/>
      <c r="X109" s="119"/>
      <c r="Y109" s="119"/>
      <c r="Z109" s="27"/>
      <c r="AA109" s="27"/>
      <c r="AB109" s="27"/>
      <c r="AC109" s="27"/>
      <c r="AD109" s="27"/>
      <c r="AE109" s="119"/>
      <c r="AF109" s="119"/>
      <c r="AG109" s="27"/>
      <c r="AH109" s="237"/>
      <c r="AI109" s="237"/>
      <c r="AJ109" s="237"/>
      <c r="AK109" s="71"/>
      <c r="AL109" s="30"/>
      <c r="AM109" s="120"/>
    </row>
    <row r="110" spans="1:39" s="18" customFormat="1" ht="13.5" customHeight="1">
      <c r="A110" s="137"/>
      <c r="B110" s="137"/>
      <c r="C110" s="137"/>
      <c r="D110" s="137"/>
      <c r="E110" s="137"/>
      <c r="F110" s="136"/>
      <c r="G110" s="136"/>
      <c r="H110" s="136"/>
      <c r="I110" s="136"/>
      <c r="J110" s="136"/>
      <c r="K110" s="136"/>
      <c r="L110" s="136"/>
      <c r="M110" s="136"/>
      <c r="N110" s="222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0"/>
      <c r="AL110" s="61"/>
      <c r="AM110" s="62"/>
    </row>
    <row r="111" spans="1:39" s="18" customFormat="1" ht="13.5" customHeight="1" thickBot="1">
      <c r="A111" s="63"/>
      <c r="B111" s="67"/>
      <c r="C111" s="57"/>
      <c r="D111" s="58"/>
      <c r="E111" s="59"/>
      <c r="F111" s="90"/>
      <c r="G111" s="90"/>
      <c r="H111" s="90"/>
      <c r="I111" s="90"/>
      <c r="J111" s="90"/>
      <c r="K111" s="90"/>
      <c r="L111" s="90"/>
      <c r="M111" s="90"/>
      <c r="N111" s="255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60"/>
      <c r="AL111" s="61"/>
      <c r="AM111" s="62"/>
    </row>
    <row r="112" spans="2:243" ht="15.75" thickBot="1">
      <c r="B112" s="118" t="s">
        <v>19</v>
      </c>
      <c r="N112" s="90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</row>
    <row r="113" spans="2:243" ht="12" customHeight="1">
      <c r="B113" s="359" t="s">
        <v>33</v>
      </c>
      <c r="C113" s="360"/>
      <c r="D113" s="361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</row>
    <row r="114" spans="2:243" ht="12" customHeight="1">
      <c r="B114" s="337" t="s">
        <v>34</v>
      </c>
      <c r="C114" s="338"/>
      <c r="D114" s="339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</row>
    <row r="115" spans="2:243" ht="12" customHeight="1">
      <c r="B115" s="337" t="s">
        <v>35</v>
      </c>
      <c r="C115" s="338"/>
      <c r="D115" s="339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</row>
    <row r="116" spans="2:243" ht="12" customHeight="1">
      <c r="B116" s="337" t="s">
        <v>36</v>
      </c>
      <c r="C116" s="338"/>
      <c r="D116" s="339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</row>
    <row r="117" spans="2:243" ht="12" customHeight="1">
      <c r="B117" s="337" t="s">
        <v>27</v>
      </c>
      <c r="C117" s="338"/>
      <c r="D117" s="339"/>
      <c r="M117" s="11" t="s">
        <v>26</v>
      </c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</row>
    <row r="118" spans="2:243" ht="12" customHeight="1">
      <c r="B118" s="364" t="s">
        <v>28</v>
      </c>
      <c r="C118" s="365"/>
      <c r="D118" s="366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</row>
    <row r="119" spans="2:243" ht="12" customHeight="1" thickBot="1">
      <c r="B119" s="367" t="s">
        <v>29</v>
      </c>
      <c r="C119" s="368"/>
      <c r="D119" s="36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</row>
    <row r="204" ht="21">
      <c r="AG204" s="335" t="s">
        <v>201</v>
      </c>
    </row>
  </sheetData>
  <sheetProtection/>
  <mergeCells count="51">
    <mergeCell ref="F82:AG82"/>
    <mergeCell ref="G36:O36"/>
    <mergeCell ref="N38:AF38"/>
    <mergeCell ref="A24:AM25"/>
    <mergeCell ref="A1:AM2"/>
    <mergeCell ref="AK3:AK4"/>
    <mergeCell ref="AN6:AO6"/>
    <mergeCell ref="AN31:AO31"/>
    <mergeCell ref="AN29:AO29"/>
    <mergeCell ref="AN8:AO8"/>
    <mergeCell ref="AL3:AL4"/>
    <mergeCell ref="E26:E27"/>
    <mergeCell ref="AN9:AO9"/>
    <mergeCell ref="AM3:AM4"/>
    <mergeCell ref="E3:E4"/>
    <mergeCell ref="AK26:AK27"/>
    <mergeCell ref="AN95:AO95"/>
    <mergeCell ref="AN89:AO89"/>
    <mergeCell ref="AN86:AO86"/>
    <mergeCell ref="AN30:AO30"/>
    <mergeCell ref="AN58:AO58"/>
    <mergeCell ref="AN57:AO57"/>
    <mergeCell ref="AN56:AO56"/>
    <mergeCell ref="AN60:AO60"/>
    <mergeCell ref="E52:E53"/>
    <mergeCell ref="AK52:AK53"/>
    <mergeCell ref="B119:D119"/>
    <mergeCell ref="B113:D113"/>
    <mergeCell ref="B114:D114"/>
    <mergeCell ref="B115:D115"/>
    <mergeCell ref="B118:D118"/>
    <mergeCell ref="AK98:AK99"/>
    <mergeCell ref="B117:D117"/>
    <mergeCell ref="B116:D116"/>
    <mergeCell ref="AM52:AM53"/>
    <mergeCell ref="AN16:AO16"/>
    <mergeCell ref="AN32:AO32"/>
    <mergeCell ref="AL76:AL77"/>
    <mergeCell ref="AM76:AM77"/>
    <mergeCell ref="AL52:AL53"/>
    <mergeCell ref="AL26:AL27"/>
    <mergeCell ref="AM26:AM27"/>
    <mergeCell ref="A50:AM51"/>
    <mergeCell ref="AN17:AO17"/>
    <mergeCell ref="E98:E99"/>
    <mergeCell ref="A74:AM75"/>
    <mergeCell ref="F105:AG105"/>
    <mergeCell ref="E76:E77"/>
    <mergeCell ref="AL98:AL99"/>
    <mergeCell ref="AM98:AM99"/>
    <mergeCell ref="AK76:AK7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"/>
  <sheetViews>
    <sheetView zoomScale="120" zoomScaleNormal="120" zoomScalePageLayoutView="0" workbookViewId="0" topLeftCell="A1">
      <selection activeCell="R21" sqref="R21"/>
    </sheetView>
  </sheetViews>
  <sheetFormatPr defaultColWidth="11.57421875" defaultRowHeight="15"/>
  <cols>
    <col min="1" max="1" width="5.421875" style="11" customWidth="1"/>
    <col min="2" max="2" width="20.7109375" style="11" customWidth="1"/>
    <col min="3" max="3" width="11.57421875" style="11" customWidth="1"/>
    <col min="4" max="4" width="6.57421875" style="11" customWidth="1"/>
    <col min="5" max="5" width="6.140625" style="20" bestFit="1" customWidth="1"/>
    <col min="6" max="36" width="2.8515625" style="11" customWidth="1"/>
    <col min="37" max="38" width="3.421875" style="19" customWidth="1"/>
    <col min="39" max="39" width="4.7109375" style="19" customWidth="1"/>
    <col min="40" max="226" width="9.140625" style="11" customWidth="1"/>
    <col min="227" max="243" width="9.140625" style="0" customWidth="1"/>
  </cols>
  <sheetData>
    <row r="1" spans="1:41" s="14" customFormat="1" ht="9.75" customHeight="1">
      <c r="A1" s="377" t="s">
        <v>182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22"/>
      <c r="AO1" s="23"/>
    </row>
    <row r="2" spans="1:41" s="14" customFormat="1" ht="9.7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23"/>
      <c r="AO2" s="23"/>
    </row>
    <row r="3" spans="1:41" s="18" customFormat="1" ht="24" customHeight="1" thickBo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23"/>
      <c r="AO3" s="23"/>
    </row>
    <row r="4" spans="1:41" s="18" customFormat="1" ht="15.75" customHeight="1">
      <c r="A4" s="44" t="s">
        <v>0</v>
      </c>
      <c r="B4" s="82" t="s">
        <v>1</v>
      </c>
      <c r="C4" s="82" t="s">
        <v>17</v>
      </c>
      <c r="D4" s="45" t="s">
        <v>2</v>
      </c>
      <c r="E4" s="379" t="s">
        <v>3</v>
      </c>
      <c r="F4" s="40">
        <v>1</v>
      </c>
      <c r="G4" s="40">
        <v>2</v>
      </c>
      <c r="H4" s="40">
        <v>3</v>
      </c>
      <c r="I4" s="40">
        <v>4</v>
      </c>
      <c r="J4" s="40">
        <v>5</v>
      </c>
      <c r="K4" s="40">
        <v>6</v>
      </c>
      <c r="L4" s="40">
        <v>7</v>
      </c>
      <c r="M4" s="40">
        <v>8</v>
      </c>
      <c r="N4" s="40">
        <v>9</v>
      </c>
      <c r="O4" s="40">
        <v>10</v>
      </c>
      <c r="P4" s="40">
        <v>11</v>
      </c>
      <c r="Q4" s="40">
        <v>12</v>
      </c>
      <c r="R4" s="40">
        <v>13</v>
      </c>
      <c r="S4" s="40">
        <v>14</v>
      </c>
      <c r="T4" s="40">
        <v>15</v>
      </c>
      <c r="U4" s="40">
        <v>16</v>
      </c>
      <c r="V4" s="40">
        <v>17</v>
      </c>
      <c r="W4" s="40">
        <v>18</v>
      </c>
      <c r="X4" s="40">
        <v>19</v>
      </c>
      <c r="Y4" s="40">
        <v>20</v>
      </c>
      <c r="Z4" s="40">
        <v>21</v>
      </c>
      <c r="AA4" s="40">
        <v>22</v>
      </c>
      <c r="AB4" s="40">
        <v>23</v>
      </c>
      <c r="AC4" s="40">
        <v>24</v>
      </c>
      <c r="AD4" s="40">
        <v>25</v>
      </c>
      <c r="AE4" s="40">
        <v>26</v>
      </c>
      <c r="AF4" s="40">
        <v>27</v>
      </c>
      <c r="AG4" s="40">
        <v>28</v>
      </c>
      <c r="AH4" s="40"/>
      <c r="AI4" s="40"/>
      <c r="AJ4" s="40"/>
      <c r="AK4" s="381" t="s">
        <v>4</v>
      </c>
      <c r="AL4" s="382" t="s">
        <v>5</v>
      </c>
      <c r="AM4" s="383" t="s">
        <v>6</v>
      </c>
      <c r="AN4" s="14"/>
      <c r="AO4" s="14"/>
    </row>
    <row r="5" spans="1:41" s="18" customFormat="1" ht="15.75" customHeight="1">
      <c r="A5" s="41"/>
      <c r="B5" s="24" t="s">
        <v>20</v>
      </c>
      <c r="C5" s="24"/>
      <c r="D5" s="12"/>
      <c r="E5" s="380"/>
      <c r="F5" s="13" t="s">
        <v>12</v>
      </c>
      <c r="G5" s="13" t="s">
        <v>9</v>
      </c>
      <c r="H5" s="13" t="s">
        <v>9</v>
      </c>
      <c r="I5" s="13" t="s">
        <v>10</v>
      </c>
      <c r="J5" s="13" t="s">
        <v>10</v>
      </c>
      <c r="K5" s="13" t="s">
        <v>11</v>
      </c>
      <c r="L5" s="13" t="s">
        <v>10</v>
      </c>
      <c r="M5" s="13" t="s">
        <v>12</v>
      </c>
      <c r="N5" s="13" t="s">
        <v>9</v>
      </c>
      <c r="O5" s="13" t="s">
        <v>9</v>
      </c>
      <c r="P5" s="13" t="s">
        <v>10</v>
      </c>
      <c r="Q5" s="13" t="s">
        <v>10</v>
      </c>
      <c r="R5" s="13" t="s">
        <v>11</v>
      </c>
      <c r="S5" s="13" t="s">
        <v>10</v>
      </c>
      <c r="T5" s="13" t="s">
        <v>12</v>
      </c>
      <c r="U5" s="13" t="s">
        <v>9</v>
      </c>
      <c r="V5" s="13" t="s">
        <v>9</v>
      </c>
      <c r="W5" s="13" t="s">
        <v>10</v>
      </c>
      <c r="X5" s="13" t="s">
        <v>10</v>
      </c>
      <c r="Y5" s="13" t="s">
        <v>11</v>
      </c>
      <c r="Z5" s="13" t="s">
        <v>10</v>
      </c>
      <c r="AA5" s="13" t="s">
        <v>12</v>
      </c>
      <c r="AB5" s="13" t="s">
        <v>9</v>
      </c>
      <c r="AC5" s="13" t="s">
        <v>9</v>
      </c>
      <c r="AD5" s="13" t="s">
        <v>10</v>
      </c>
      <c r="AE5" s="13" t="s">
        <v>10</v>
      </c>
      <c r="AF5" s="13" t="s">
        <v>11</v>
      </c>
      <c r="AG5" s="13" t="s">
        <v>10</v>
      </c>
      <c r="AH5" s="13"/>
      <c r="AI5" s="13"/>
      <c r="AJ5" s="13"/>
      <c r="AK5" s="350"/>
      <c r="AL5" s="352"/>
      <c r="AM5" s="354"/>
      <c r="AN5" s="14"/>
      <c r="AO5" s="14"/>
    </row>
    <row r="6" spans="1:39" s="18" customFormat="1" ht="15.75" customHeight="1">
      <c r="A6" s="42"/>
      <c r="B6" s="37" t="s">
        <v>67</v>
      </c>
      <c r="C6" s="29"/>
      <c r="D6" s="16"/>
      <c r="E6" s="17" t="s">
        <v>68</v>
      </c>
      <c r="F6" s="26"/>
      <c r="G6" s="26" t="s">
        <v>41</v>
      </c>
      <c r="H6" s="26"/>
      <c r="I6" s="26" t="s">
        <v>41</v>
      </c>
      <c r="J6" s="200"/>
      <c r="K6" s="200"/>
      <c r="L6" s="26" t="s">
        <v>41</v>
      </c>
      <c r="M6" s="26"/>
      <c r="N6" s="26" t="s">
        <v>41</v>
      </c>
      <c r="O6" s="26"/>
      <c r="P6" s="26" t="s">
        <v>41</v>
      </c>
      <c r="Q6" s="200"/>
      <c r="R6" s="200"/>
      <c r="S6" s="26" t="s">
        <v>41</v>
      </c>
      <c r="T6" s="26"/>
      <c r="U6" s="26" t="s">
        <v>41</v>
      </c>
      <c r="V6" s="26"/>
      <c r="W6" s="26" t="s">
        <v>41</v>
      </c>
      <c r="X6" s="200"/>
      <c r="Y6" s="200"/>
      <c r="Z6" s="26" t="s">
        <v>41</v>
      </c>
      <c r="AA6" s="26"/>
      <c r="AB6" s="26" t="s">
        <v>41</v>
      </c>
      <c r="AC6" s="26"/>
      <c r="AD6" s="26" t="s">
        <v>41</v>
      </c>
      <c r="AE6" s="200"/>
      <c r="AF6" s="200"/>
      <c r="AG6" s="26" t="s">
        <v>41</v>
      </c>
      <c r="AH6" s="26"/>
      <c r="AI6" s="26"/>
      <c r="AJ6" s="26"/>
      <c r="AK6" s="71">
        <v>120</v>
      </c>
      <c r="AL6" s="89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72</v>
      </c>
      <c r="AM6" s="88">
        <f>SUM(AL6-120)</f>
        <v>-48</v>
      </c>
    </row>
    <row r="7" spans="1:39" s="18" customFormat="1" ht="15.75" customHeight="1">
      <c r="A7" s="47" t="s">
        <v>0</v>
      </c>
      <c r="B7" s="83" t="s">
        <v>1</v>
      </c>
      <c r="C7" s="83" t="s">
        <v>17</v>
      </c>
      <c r="D7" s="12" t="s">
        <v>2</v>
      </c>
      <c r="E7" s="380" t="s">
        <v>3</v>
      </c>
      <c r="F7" s="40">
        <v>1</v>
      </c>
      <c r="G7" s="40">
        <v>2</v>
      </c>
      <c r="H7" s="40">
        <v>3</v>
      </c>
      <c r="I7" s="40">
        <v>4</v>
      </c>
      <c r="J7" s="40">
        <v>5</v>
      </c>
      <c r="K7" s="40">
        <v>6</v>
      </c>
      <c r="L7" s="40">
        <v>7</v>
      </c>
      <c r="M7" s="40">
        <v>8</v>
      </c>
      <c r="N7" s="40">
        <v>9</v>
      </c>
      <c r="O7" s="40">
        <v>10</v>
      </c>
      <c r="P7" s="40">
        <v>11</v>
      </c>
      <c r="Q7" s="40">
        <v>12</v>
      </c>
      <c r="R7" s="40">
        <v>13</v>
      </c>
      <c r="S7" s="40">
        <v>14</v>
      </c>
      <c r="T7" s="40">
        <v>15</v>
      </c>
      <c r="U7" s="40">
        <v>16</v>
      </c>
      <c r="V7" s="40">
        <v>17</v>
      </c>
      <c r="W7" s="40">
        <v>18</v>
      </c>
      <c r="X7" s="40">
        <v>19</v>
      </c>
      <c r="Y7" s="40">
        <v>20</v>
      </c>
      <c r="Z7" s="40">
        <v>21</v>
      </c>
      <c r="AA7" s="40">
        <v>22</v>
      </c>
      <c r="AB7" s="40">
        <v>23</v>
      </c>
      <c r="AC7" s="40">
        <v>24</v>
      </c>
      <c r="AD7" s="40">
        <v>25</v>
      </c>
      <c r="AE7" s="40">
        <v>26</v>
      </c>
      <c r="AF7" s="40">
        <v>27</v>
      </c>
      <c r="AG7" s="40">
        <v>28</v>
      </c>
      <c r="AH7" s="40"/>
      <c r="AI7" s="40"/>
      <c r="AJ7" s="40"/>
      <c r="AK7" s="349" t="s">
        <v>4</v>
      </c>
      <c r="AL7" s="351" t="s">
        <v>5</v>
      </c>
      <c r="AM7" s="353" t="s">
        <v>6</v>
      </c>
    </row>
    <row r="8" spans="1:41" s="18" customFormat="1" ht="15.75" customHeight="1">
      <c r="A8" s="47"/>
      <c r="B8" s="24" t="s">
        <v>21</v>
      </c>
      <c r="C8" s="24"/>
      <c r="D8" s="12"/>
      <c r="E8" s="380"/>
      <c r="F8" s="13" t="s">
        <v>12</v>
      </c>
      <c r="G8" s="13" t="s">
        <v>9</v>
      </c>
      <c r="H8" s="13" t="s">
        <v>9</v>
      </c>
      <c r="I8" s="13" t="s">
        <v>10</v>
      </c>
      <c r="J8" s="13" t="s">
        <v>10</v>
      </c>
      <c r="K8" s="13" t="s">
        <v>11</v>
      </c>
      <c r="L8" s="13" t="s">
        <v>10</v>
      </c>
      <c r="M8" s="13" t="s">
        <v>12</v>
      </c>
      <c r="N8" s="13" t="s">
        <v>9</v>
      </c>
      <c r="O8" s="13" t="s">
        <v>9</v>
      </c>
      <c r="P8" s="13" t="s">
        <v>10</v>
      </c>
      <c r="Q8" s="13" t="s">
        <v>10</v>
      </c>
      <c r="R8" s="13" t="s">
        <v>11</v>
      </c>
      <c r="S8" s="13" t="s">
        <v>10</v>
      </c>
      <c r="T8" s="13" t="s">
        <v>12</v>
      </c>
      <c r="U8" s="13" t="s">
        <v>9</v>
      </c>
      <c r="V8" s="13" t="s">
        <v>9</v>
      </c>
      <c r="W8" s="13" t="s">
        <v>10</v>
      </c>
      <c r="X8" s="13" t="s">
        <v>10</v>
      </c>
      <c r="Y8" s="13" t="s">
        <v>11</v>
      </c>
      <c r="Z8" s="13" t="s">
        <v>10</v>
      </c>
      <c r="AA8" s="13" t="s">
        <v>12</v>
      </c>
      <c r="AB8" s="13" t="s">
        <v>9</v>
      </c>
      <c r="AC8" s="13" t="s">
        <v>9</v>
      </c>
      <c r="AD8" s="13" t="s">
        <v>10</v>
      </c>
      <c r="AE8" s="13" t="s">
        <v>10</v>
      </c>
      <c r="AF8" s="13" t="s">
        <v>11</v>
      </c>
      <c r="AG8" s="13" t="s">
        <v>10</v>
      </c>
      <c r="AH8" s="13"/>
      <c r="AI8" s="13"/>
      <c r="AJ8" s="13"/>
      <c r="AK8" s="350"/>
      <c r="AL8" s="352"/>
      <c r="AM8" s="354"/>
      <c r="AN8" s="14"/>
      <c r="AO8" s="14"/>
    </row>
    <row r="9" spans="1:41" s="18" customFormat="1" ht="15.75" customHeight="1">
      <c r="A9" s="48">
        <v>129143</v>
      </c>
      <c r="B9" s="38" t="s">
        <v>37</v>
      </c>
      <c r="C9" s="25"/>
      <c r="D9" s="54" t="s">
        <v>38</v>
      </c>
      <c r="E9" s="17" t="s">
        <v>68</v>
      </c>
      <c r="F9" s="26" t="s">
        <v>12</v>
      </c>
      <c r="G9" s="26" t="s">
        <v>12</v>
      </c>
      <c r="H9" s="26" t="s">
        <v>12</v>
      </c>
      <c r="I9" s="26" t="s">
        <v>12</v>
      </c>
      <c r="J9" s="200"/>
      <c r="K9" s="200"/>
      <c r="L9" s="26" t="s">
        <v>12</v>
      </c>
      <c r="M9" s="26" t="s">
        <v>12</v>
      </c>
      <c r="N9" s="26" t="s">
        <v>12</v>
      </c>
      <c r="O9" s="26" t="s">
        <v>12</v>
      </c>
      <c r="P9" s="26" t="s">
        <v>12</v>
      </c>
      <c r="Q9" s="200"/>
      <c r="R9" s="200"/>
      <c r="S9" s="26" t="s">
        <v>12</v>
      </c>
      <c r="T9" s="26" t="s">
        <v>12</v>
      </c>
      <c r="U9" s="26" t="s">
        <v>12</v>
      </c>
      <c r="V9" s="26" t="s">
        <v>12</v>
      </c>
      <c r="W9" s="26" t="s">
        <v>172</v>
      </c>
      <c r="X9" s="200"/>
      <c r="Y9" s="200"/>
      <c r="Z9" s="26" t="s">
        <v>12</v>
      </c>
      <c r="AA9" s="26" t="s">
        <v>12</v>
      </c>
      <c r="AB9" s="26" t="s">
        <v>12</v>
      </c>
      <c r="AC9" s="26" t="s">
        <v>12</v>
      </c>
      <c r="AD9" s="26" t="s">
        <v>12</v>
      </c>
      <c r="AE9" s="200"/>
      <c r="AF9" s="200"/>
      <c r="AG9" s="26" t="s">
        <v>12</v>
      </c>
      <c r="AH9" s="244"/>
      <c r="AI9" s="244"/>
      <c r="AJ9" s="244"/>
      <c r="AK9" s="71">
        <v>120</v>
      </c>
      <c r="AL9" s="89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120</v>
      </c>
      <c r="AM9" s="88">
        <f>SUM(AL9-120)</f>
        <v>0</v>
      </c>
      <c r="AN9" s="14"/>
      <c r="AO9" s="14"/>
    </row>
    <row r="10" spans="1:41" s="18" customFormat="1" ht="15.75" customHeight="1">
      <c r="A10" s="97"/>
      <c r="B10" s="98"/>
      <c r="C10" s="99"/>
      <c r="D10" s="100"/>
      <c r="E10" s="101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102"/>
      <c r="AL10" s="103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0</v>
      </c>
      <c r="AM10" s="104"/>
      <c r="AN10" s="14"/>
      <c r="AO10" s="14"/>
    </row>
    <row r="11" spans="1:41" ht="15.75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/>
      <c r="AM11"/>
      <c r="AN11"/>
      <c r="AO11"/>
    </row>
    <row r="12" spans="1:37" ht="12.75" customHeight="1">
      <c r="A12" s="49"/>
      <c r="B12" s="402" t="s">
        <v>40</v>
      </c>
      <c r="C12" s="360"/>
      <c r="D12" s="36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12.75" customHeight="1">
      <c r="A13" s="50"/>
      <c r="B13" s="337" t="s">
        <v>162</v>
      </c>
      <c r="C13" s="338"/>
      <c r="D13" s="339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12.75" customHeight="1">
      <c r="A14" s="50"/>
      <c r="B14" s="337" t="s">
        <v>161</v>
      </c>
      <c r="C14" s="338"/>
      <c r="D14" s="339"/>
      <c r="E14" s="21"/>
      <c r="F14" s="21"/>
      <c r="G14" s="21"/>
      <c r="H14" s="21"/>
      <c r="I14" s="21"/>
      <c r="J14" s="21"/>
      <c r="K14" s="21"/>
      <c r="L14" s="21"/>
      <c r="M14" s="21"/>
      <c r="N14" s="21" t="s">
        <v>26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13" ht="12.75" customHeight="1">
      <c r="A15" s="51"/>
      <c r="B15" s="337" t="s">
        <v>36</v>
      </c>
      <c r="C15" s="338"/>
      <c r="D15" s="339"/>
      <c r="M15" s="11" t="s">
        <v>26</v>
      </c>
    </row>
    <row r="16" spans="1:9" ht="12.75" customHeight="1">
      <c r="A16" s="52"/>
      <c r="B16" s="337"/>
      <c r="C16" s="338"/>
      <c r="D16" s="339"/>
      <c r="I16" s="11" t="s">
        <v>26</v>
      </c>
    </row>
    <row r="17" spans="1:4" ht="12.75" customHeight="1">
      <c r="A17" s="53"/>
      <c r="B17" s="364" t="s">
        <v>28</v>
      </c>
      <c r="C17" s="365"/>
      <c r="D17" s="366"/>
    </row>
    <row r="18" spans="2:4" ht="15.75" thickBot="1">
      <c r="B18" s="367" t="s">
        <v>29</v>
      </c>
      <c r="C18" s="368"/>
      <c r="D18" s="369"/>
    </row>
  </sheetData>
  <sheetProtection/>
  <mergeCells count="16">
    <mergeCell ref="AL4:AL5"/>
    <mergeCell ref="E4:E5"/>
    <mergeCell ref="A1:AM3"/>
    <mergeCell ref="AK4:AK5"/>
    <mergeCell ref="AK7:AK8"/>
    <mergeCell ref="AM4:AM5"/>
    <mergeCell ref="AM7:AM8"/>
    <mergeCell ref="E7:E8"/>
    <mergeCell ref="B16:D16"/>
    <mergeCell ref="B17:D17"/>
    <mergeCell ref="AL7:AL8"/>
    <mergeCell ref="B18:D18"/>
    <mergeCell ref="B12:D12"/>
    <mergeCell ref="B13:D13"/>
    <mergeCell ref="B14:D14"/>
    <mergeCell ref="B15:D1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Sonia Maria Nascimento Martins - mat 129895</cp:lastModifiedBy>
  <cp:lastPrinted>2022-03-04T20:36:53Z</cp:lastPrinted>
  <dcterms:created xsi:type="dcterms:W3CDTF">2020-09-09T18:53:03Z</dcterms:created>
  <dcterms:modified xsi:type="dcterms:W3CDTF">2022-03-04T21:08:32Z</dcterms:modified>
  <cp:category/>
  <cp:version/>
  <cp:contentType/>
  <cp:contentStatus/>
</cp:coreProperties>
</file>