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5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<sst xmlns="http://schemas.openxmlformats.org/spreadsheetml/2006/main" count="2224" uniqueCount="225">
  <si>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</si>
  <si>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</si>
  <si>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</si>
  <si>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</si>
  <si>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</si>
  <si>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</si>
  <si>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</si>
  <si>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</si>
  <si>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</si>
  <si>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</si>
  <si>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</si>
  <si>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</si>
  <si>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</si>
  <si>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</si>
  <si>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</si>
  <si>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</si>
  <si>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</si>
  <si>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</si>
  <si>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</si>
  <si>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</si>
  <si>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</si>
  <si>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</si>
  <si>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</si>
  <si>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</si>
  <si>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</si>
  <si>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</si>
  <si>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</si>
  <si>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</si>
  <si>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</si>
  <si>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</si>
  <si>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 1</t>
  </si>
  <si>
    <t>38826 TEC</t>
  </si>
  <si>
    <t>759342 TEC</t>
  </si>
  <si>
    <t>EQUIPE 2</t>
  </si>
  <si>
    <t>CLEODETE ALVES DE SOUZA</t>
  </si>
  <si>
    <t>ANA GLORIA LIRA SILVESTRE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</si>
  <si>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</si>
  <si>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</si>
  <si>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</si>
  <si>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</si>
  <si>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</si>
  <si>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</si>
  <si>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</si>
  <si>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</si>
  <si>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</si>
  <si>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</si>
  <si>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</si>
  <si>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</si>
  <si>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</si>
  <si>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</si>
  <si>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</si>
  <si>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</si>
  <si>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</si>
  <si>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</si>
  <si>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</si>
  <si>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</si>
  <si>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</si>
  <si>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</si>
  <si>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</si>
  <si>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</si>
  <si>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</si>
  <si>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</si>
  <si>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</si>
  <si>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</si>
  <si>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</si>
  <si>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</si>
  <si>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</si>
  <si>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</si>
  <si>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</si>
  <si>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</si>
  <si>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LIGIA MARA  PEREIRA</t>
  </si>
  <si>
    <t xml:space="preserve">CHIRLEI DUTRA DE SOUZA                                      </t>
  </si>
  <si>
    <t>ANA  PAULA LEONEL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</si>
  <si>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</si>
  <si>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</si>
  <si>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</si>
  <si>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</si>
  <si>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</si>
  <si>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</si>
  <si>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</si>
  <si>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</si>
  <si>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</si>
  <si>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</si>
  <si>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408.500  TEC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</si>
  <si>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</si>
  <si>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</si>
  <si>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</si>
  <si>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</si>
  <si>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</si>
  <si>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</si>
  <si>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</si>
  <si>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</si>
  <si>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</si>
  <si>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</si>
  <si>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</si>
  <si>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</si>
  <si>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602.446  AUX</t>
  </si>
  <si>
    <t>247.866 TEC</t>
  </si>
  <si>
    <t>904.957 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</si>
  <si>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</si>
  <si>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</si>
  <si>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</si>
  <si>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</si>
  <si>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</si>
  <si>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</si>
  <si>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</si>
  <si>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</si>
  <si>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</si>
  <si>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ROSANA MARIA DA CRUZ CASTRO</t>
  </si>
  <si>
    <t xml:space="preserve">VERA LUCIA SPINASSI </t>
  </si>
  <si>
    <t>KATIA RIBAS LIMA</t>
  </si>
  <si>
    <t>JESSICA ITOYO DE AZEVEDO</t>
  </si>
  <si>
    <t>864.001 AUX</t>
  </si>
  <si>
    <t>3960=33</t>
  </si>
  <si>
    <t xml:space="preserve">PAMELA  CAROLINE BATISTA </t>
  </si>
  <si>
    <t>MARIA MARGARETE TOMAZ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</si>
  <si>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</si>
  <si>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</si>
  <si>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</si>
  <si>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</si>
  <si>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</si>
  <si>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</si>
  <si>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</si>
  <si>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t>CARLA ADRIANA BRUNA        99901-9674-MMLB</t>
  </si>
  <si>
    <t xml:space="preserve">SIMONE LOPES DE SOUZA </t>
  </si>
  <si>
    <t>Enfermeiro</t>
  </si>
  <si>
    <t>SONIA MARIA DO NASCIMENTO</t>
  </si>
  <si>
    <t>PALEONOR</t>
  </si>
  <si>
    <t>FLEXIVEL</t>
  </si>
  <si>
    <t>ANDREIA BATISTA MONTEIRO HIRUO</t>
  </si>
  <si>
    <t>CINTHIA MARINA NASCIMENTO</t>
  </si>
  <si>
    <t>LEICIR  CIPRIANO</t>
  </si>
  <si>
    <t>07-13h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</si>
  <si>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</si>
  <si>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</si>
  <si>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</si>
  <si>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</si>
  <si>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</si>
  <si>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</si>
  <si>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</si>
  <si>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</si>
  <si>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</si>
  <si>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</si>
  <si>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873586 AUX</t>
  </si>
  <si>
    <t>ANTONIA MARCIA  SILVA SANTOS</t>
  </si>
  <si>
    <t>MAIRA APARECIDA BIGUETTI</t>
  </si>
  <si>
    <t>FL- FLEXIVEL</t>
  </si>
  <si>
    <t>629721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</si>
  <si>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</si>
  <si>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</si>
  <si>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</si>
  <si>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</si>
  <si>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</si>
  <si>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</si>
  <si>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</si>
  <si>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</si>
  <si>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</si>
  <si>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</si>
  <si>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</si>
  <si>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</si>
  <si>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</si>
  <si>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</si>
  <si>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</si>
  <si>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</si>
  <si>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</si>
  <si>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</si>
  <si>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</si>
  <si>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</si>
  <si>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408 795 TEC</t>
  </si>
  <si>
    <t>868.836 AUX</t>
  </si>
  <si>
    <t>806.371 AUX</t>
  </si>
  <si>
    <t>38.826 AUX</t>
  </si>
  <si>
    <t>878.215 TEC</t>
  </si>
  <si>
    <t>567.211 TEC</t>
  </si>
  <si>
    <t>442.407 AUX</t>
  </si>
  <si>
    <t>APOSENT</t>
  </si>
  <si>
    <t>I</t>
  </si>
  <si>
    <t>M</t>
  </si>
  <si>
    <t>LUCIANA DE LIMA SILVA</t>
  </si>
  <si>
    <t>N</t>
  </si>
  <si>
    <t>P</t>
  </si>
  <si>
    <t>FERNANDA DOS SANTOS MATEUS</t>
  </si>
  <si>
    <t>932.711 AUX</t>
  </si>
  <si>
    <t>08-(09)</t>
  </si>
  <si>
    <t>25  (33)</t>
  </si>
  <si>
    <t>VAGA</t>
  </si>
  <si>
    <t>X</t>
  </si>
  <si>
    <t>ANA ROSA MULARI RIBEIRO</t>
  </si>
  <si>
    <t>FERNANDA ALVES DOS SANTOS</t>
  </si>
  <si>
    <t>910.911 AUX</t>
  </si>
  <si>
    <t>JOSE MARIA STULTZER</t>
  </si>
  <si>
    <t>RUTE DA LUZ MARTINEZ</t>
  </si>
  <si>
    <t xml:space="preserve"> AUX</t>
  </si>
  <si>
    <r>
      <t xml:space="preserve">
</t>
    </r>
    <r>
      <rPr>
        <b/>
        <sz val="9"/>
        <color indexed="10"/>
        <rFont val="Arial"/>
        <family val="2"/>
      </rPr>
      <t>ESCALA DE TRABALHO PA LEONOR  - LONDRINA MAIO-  2024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</si>
  <si>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t>FO 01 A 30/05/24</t>
  </si>
  <si>
    <t>FO 13 A 01/06</t>
  </si>
  <si>
    <t>07(09)</t>
  </si>
  <si>
    <t>06-(09)</t>
  </si>
  <si>
    <t>LICENCA MATERNIDADE</t>
  </si>
  <si>
    <r>
      <t xml:space="preserve">
</t>
    </r>
    <r>
      <rPr>
        <b/>
        <sz val="9"/>
        <color indexed="10"/>
        <rFont val="Arial"/>
        <family val="2"/>
      </rPr>
      <t>ESCALA DE TRABALHO PA LEONOR  - LONDRINA MAIO  2024</t>
    </r>
    <r>
      <rPr>
        <b/>
        <sz val="9"/>
        <rFont val="Arial"/>
        <family val="2"/>
      </rPr>
      <t xml:space="preserve">
CARGA HORÁRIA -22 DIAS ÚTEIS -126 HS
ESCALA DE PLANTÃO ENFERMEIROS
COORDENAÇÃO PA LEONOR :SONIA MARIA DO NASCIMENTO MATRICULA 129895 COREN 122430</t>
    </r>
  </si>
  <si>
    <t>F</t>
  </si>
  <si>
    <r>
      <t xml:space="preserve">
</t>
    </r>
    <r>
      <rPr>
        <b/>
        <sz val="9"/>
        <color indexed="10"/>
        <rFont val="Arial"/>
        <family val="2"/>
      </rPr>
      <t>ESCALA DE TRABALHO PA LEONOR  - LONDRINA MAIO-  2024</t>
    </r>
    <r>
      <rPr>
        <b/>
        <sz val="9"/>
        <rFont val="Arial"/>
        <family val="2"/>
      </rPr>
      <t xml:space="preserve">
CARGA HORÁRIA -21 DIAS ÚTEIS -126 HS
ESCALA DE PLANTÃO ENFERMEIROS
COORDENAÇÃO PA LEONOR :SONIA MARIA DO NASCIMENTO MATRICULA 129895 COREN 122430</t>
    </r>
  </si>
  <si>
    <t>KELLEN MITIE</t>
  </si>
  <si>
    <t>ANDREA ARAUO</t>
  </si>
  <si>
    <t>x</t>
  </si>
  <si>
    <t xml:space="preserve">  AGATHA MARQUES DE BRITO                 PAR</t>
  </si>
  <si>
    <t>SANDRA REGINA SORES                                PAR</t>
  </si>
  <si>
    <t>SUELIANE CRISTINA DE OLIVEIRA            PAR</t>
  </si>
  <si>
    <t>LETICIA RODRIGUES SAKAKURA             IMPAR</t>
  </si>
  <si>
    <t>CLAUDINEIA EMIDIO  CICERO                      IMPAR</t>
  </si>
  <si>
    <t>ANDRE DE OLIVEIRA ALMEIDA    IMPAR</t>
  </si>
  <si>
    <r>
      <t xml:space="preserve">
</t>
    </r>
    <r>
      <rPr>
        <b/>
        <sz val="9"/>
        <color indexed="10"/>
        <rFont val="Arial"/>
        <family val="2"/>
      </rPr>
      <t>ESCALA DE TRABALHO PA LEONOR  - LONDRINA  MAIO-  2024</t>
    </r>
    <r>
      <rPr>
        <b/>
        <sz val="9"/>
        <rFont val="Arial"/>
        <family val="2"/>
      </rPr>
      <t xml:space="preserve">
CARGA HORÁRIA -21 DIAS ÚTEIS -126 HS
ESCALA DE PLANTÃO AUX/TEC DE ENFERMAGEM
COORDENAÇÃO PA LEONOR :SONIA MARIA DO NASCIMENTO MATRICULA 129895 COREN 122430</t>
    </r>
  </si>
  <si>
    <t>935312 aux</t>
  </si>
  <si>
    <t>APOSENTADORIA (Agnaldo)</t>
  </si>
  <si>
    <t>APOSENTADORIA (Roselaine)</t>
  </si>
  <si>
    <t>LM ATE 06/05</t>
  </si>
  <si>
    <t>AF 07 A 21/05</t>
  </si>
  <si>
    <t>BH</t>
  </si>
  <si>
    <t>FINAL PSS 14/05/2024</t>
  </si>
  <si>
    <t>PSS ATE 14/05</t>
  </si>
  <si>
    <t>INICIO PSS</t>
  </si>
  <si>
    <t>SILVANA MONTEIRO</t>
  </si>
  <si>
    <t>AUX</t>
  </si>
  <si>
    <r>
      <t xml:space="preserve">
</t>
    </r>
    <r>
      <rPr>
        <b/>
        <sz val="9"/>
        <color indexed="10"/>
        <rFont val="Arial"/>
        <family val="2"/>
      </rPr>
      <t>ESCALA DE TRABALHO PA LEONOR  - LONDRINA- MAIO  2024</t>
    </r>
    <r>
      <rPr>
        <b/>
        <sz val="9"/>
        <rFont val="Arial"/>
        <family val="2"/>
      </rPr>
      <t xml:space="preserve">
CARGA HORARIA -22 DIAS UTEIS- 126 H            ESCALA   PORTARIA  
COORDENAÇÃO PA LEONOR :SONIA MARIA DO NASCIMENTO MATRICULA 129895/COREN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</si>
  <si>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MAIO 24</t>
    </r>
    <r>
      <rPr>
        <b/>
        <sz val="9"/>
        <rFont val="Arial"/>
        <family val="2"/>
      </rPr>
      <t xml:space="preserve">
CARGA HORÁRIA -21 DIAS ÚTEIS -126 HS
ESCALA DE PLANTÃO FARMACIA COORDENAÇÃO ;SONIA MARIA DO NASCIMENTO COREN 122430 MATRICULA 129895
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</si>
</sst>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[$-416]dddd\,\ d&quot; de &quot;mmmm&quot; de &quot;yyyy"/>
  </numFmts>
  <fonts count="134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0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9"/>
      <name val="Calibri"/>
      <family val="2"/>
    </font>
    <font>
      <sz val="9"/>
      <name val="Arial Black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Arial Black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Arial Black"/>
      <family val="2"/>
    </font>
    <font>
      <sz val="11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9"/>
      <name val="Arial Black"/>
      <family val="2"/>
    </font>
    <font>
      <sz val="10"/>
      <color indexed="47"/>
      <name val="Arial"/>
      <family val="2"/>
    </font>
    <font>
      <sz val="8"/>
      <color indexed="47"/>
      <name val="Arial"/>
      <family val="2"/>
    </font>
    <font>
      <sz val="9"/>
      <color indexed="10"/>
      <name val="Arial"/>
      <family val="2"/>
    </font>
    <font>
      <sz val="11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Arial Black"/>
      <family val="2"/>
    </font>
    <font>
      <sz val="11"/>
      <color rgb="FFFF0000"/>
      <name val="Arial"/>
      <family val="2"/>
    </font>
    <font>
      <b/>
      <sz val="10"/>
      <color rgb="FFFF0000"/>
      <name val="Arial Black"/>
      <family val="2"/>
    </font>
    <font>
      <b/>
      <sz val="10"/>
      <color theme="0"/>
      <name val="Arial Black"/>
      <family val="2"/>
    </font>
    <font>
      <sz val="10"/>
      <color theme="5" tint="0.7999799847602844"/>
      <name val="Arial"/>
      <family val="2"/>
    </font>
    <font>
      <sz val="8"/>
      <color theme="5" tint="0.7999799847602844"/>
      <name val="Arial"/>
      <family val="2"/>
    </font>
    <font>
      <sz val="9"/>
      <color rgb="FFFF0000"/>
      <name val="Arial"/>
      <family val="2"/>
    </font>
    <font>
      <sz val="11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1" applyNumberFormat="0" applyAlignment="0" applyProtection="0"/>
    <xf numFmtId="0" fontId="104" fillId="22" borderId="2" applyNumberFormat="0" applyAlignment="0" applyProtection="0"/>
    <xf numFmtId="0" fontId="105" fillId="0" borderId="3" applyNumberFormat="0" applyFill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6" fillId="29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1" fillId="21" borderId="5" applyNumberFormat="0" applyAlignment="0" applyProtection="0"/>
    <xf numFmtId="41" fontId="1" fillId="0" borderId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43" fontId="1" fillId="0" borderId="0" applyFill="0" applyBorder="0" applyAlignment="0" applyProtection="0"/>
  </cellStyleXfs>
  <cellXfs count="543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83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3" fillId="34" borderId="14" xfId="0" applyFont="1" applyFill="1" applyBorder="1" applyAlignment="1">
      <alignment vertical="center"/>
    </xf>
    <xf numFmtId="0" fontId="83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19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8" fillId="37" borderId="0" xfId="0" applyFont="1" applyFill="1" applyAlignment="1">
      <alignment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20" fillId="37" borderId="12" xfId="0" applyFont="1" applyFill="1" applyBorder="1" applyAlignment="1">
      <alignment horizontal="center" vertical="center"/>
    </xf>
    <xf numFmtId="0" fontId="120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2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left" vertical="center"/>
    </xf>
    <xf numFmtId="0" fontId="86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86" fillId="34" borderId="13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1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7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3" fillId="34" borderId="23" xfId="0" applyFont="1" applyFill="1" applyBorder="1" applyAlignment="1">
      <alignment vertical="center"/>
    </xf>
    <xf numFmtId="0" fontId="83" fillId="34" borderId="24" xfId="0" applyFont="1" applyFill="1" applyBorder="1" applyAlignment="1">
      <alignment vertical="center"/>
    </xf>
    <xf numFmtId="0" fontId="17" fillId="37" borderId="24" xfId="0" applyFont="1" applyFill="1" applyBorder="1" applyAlignment="1">
      <alignment horizontal="left" vertical="center"/>
    </xf>
    <xf numFmtId="0" fontId="17" fillId="37" borderId="24" xfId="0" applyFont="1" applyFill="1" applyBorder="1" applyAlignment="1">
      <alignment horizontal="left"/>
    </xf>
    <xf numFmtId="0" fontId="17" fillId="37" borderId="25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0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6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7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28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0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1" xfId="0" applyFont="1" applyFill="1" applyBorder="1" applyAlignment="1">
      <alignment/>
    </xf>
    <xf numFmtId="0" fontId="119" fillId="47" borderId="32" xfId="0" applyFont="1" applyFill="1" applyBorder="1" applyAlignment="1">
      <alignment/>
    </xf>
    <xf numFmtId="0" fontId="119" fillId="47" borderId="33" xfId="0" applyFont="1" applyFill="1" applyBorder="1" applyAlignment="1">
      <alignment/>
    </xf>
    <xf numFmtId="0" fontId="119" fillId="47" borderId="34" xfId="0" applyFont="1" applyFill="1" applyBorder="1" applyAlignment="1">
      <alignment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20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center"/>
    </xf>
    <xf numFmtId="0" fontId="41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44" borderId="12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left" vertical="center"/>
    </xf>
    <xf numFmtId="0" fontId="122" fillId="37" borderId="22" xfId="0" applyFont="1" applyFill="1" applyBorder="1" applyAlignment="1">
      <alignment horizontal="center" vertical="center" wrapText="1"/>
    </xf>
    <xf numFmtId="0" fontId="17" fillId="47" borderId="35" xfId="0" applyFont="1" applyFill="1" applyBorder="1" applyAlignment="1">
      <alignment horizontal="left" vertical="center"/>
    </xf>
    <xf numFmtId="0" fontId="119" fillId="47" borderId="36" xfId="0" applyFont="1" applyFill="1" applyBorder="1" applyAlignment="1">
      <alignment/>
    </xf>
    <xf numFmtId="0" fontId="12" fillId="47" borderId="36" xfId="0" applyFont="1" applyFill="1" applyBorder="1" applyAlignment="1">
      <alignment/>
    </xf>
    <xf numFmtId="0" fontId="12" fillId="47" borderId="37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0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5" fillId="44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2" xfId="0" applyNumberFormat="1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39" xfId="0" applyFont="1" applyFill="1" applyBorder="1" applyAlignment="1">
      <alignment horizontal="left" vertical="center"/>
    </xf>
    <xf numFmtId="0" fontId="17" fillId="37" borderId="40" xfId="0" applyFont="1" applyFill="1" applyBorder="1" applyAlignment="1">
      <alignment horizontal="left" vertical="center"/>
    </xf>
    <xf numFmtId="0" fontId="17" fillId="42" borderId="22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/>
    </xf>
    <xf numFmtId="0" fontId="119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0" fillId="44" borderId="12" xfId="0" applyFont="1" applyFill="1" applyBorder="1" applyAlignment="1">
      <alignment horizontal="center" vertical="center"/>
    </xf>
    <xf numFmtId="0" fontId="121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11" fillId="35" borderId="41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50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49" fillId="46" borderId="10" xfId="0" applyFont="1" applyFill="1" applyBorder="1" applyAlignment="1">
      <alignment horizontal="left" vertical="center"/>
    </xf>
    <xf numFmtId="0" fontId="50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0" fillId="46" borderId="10" xfId="0" applyFont="1" applyFill="1" applyBorder="1" applyAlignment="1">
      <alignment horizontal="center" vertical="center"/>
    </xf>
    <xf numFmtId="0" fontId="50" fillId="51" borderId="10" xfId="0" applyFont="1" applyFill="1" applyBorder="1" applyAlignment="1">
      <alignment horizontal="center"/>
    </xf>
    <xf numFmtId="0" fontId="50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1" fillId="35" borderId="38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20" fillId="42" borderId="0" xfId="0" applyFont="1" applyFill="1" applyBorder="1" applyAlignment="1">
      <alignment horizontal="center" vertical="center"/>
    </xf>
    <xf numFmtId="0" fontId="123" fillId="42" borderId="0" xfId="0" applyFont="1" applyFill="1" applyBorder="1" applyAlignment="1">
      <alignment horizontal="center" vertical="center"/>
    </xf>
    <xf numFmtId="0" fontId="124" fillId="42" borderId="0" xfId="0" applyFont="1" applyFill="1" applyBorder="1" applyAlignment="1">
      <alignment horizontal="center" vertical="center"/>
    </xf>
    <xf numFmtId="0" fontId="125" fillId="42" borderId="0" xfId="0" applyFont="1" applyFill="1" applyBorder="1" applyAlignment="1">
      <alignment horizontal="center" vertical="center"/>
    </xf>
    <xf numFmtId="0" fontId="125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52" fillId="42" borderId="10" xfId="0" applyFont="1" applyFill="1" applyBorder="1" applyAlignment="1">
      <alignment horizontal="center" vertical="center"/>
    </xf>
    <xf numFmtId="0" fontId="31" fillId="47" borderId="30" xfId="0" applyFont="1" applyFill="1" applyBorder="1" applyAlignment="1">
      <alignment horizontal="left" vertical="center"/>
    </xf>
    <xf numFmtId="0" fontId="31" fillId="47" borderId="42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126" fillId="37" borderId="12" xfId="0" applyFont="1" applyFill="1" applyBorder="1" applyAlignment="1">
      <alignment horizontal="center" vertical="center"/>
    </xf>
    <xf numFmtId="0" fontId="126" fillId="44" borderId="12" xfId="0" applyFont="1" applyFill="1" applyBorder="1" applyAlignment="1">
      <alignment horizontal="center" vertical="center"/>
    </xf>
    <xf numFmtId="0" fontId="126" fillId="37" borderId="10" xfId="0" applyFont="1" applyFill="1" applyBorder="1" applyAlignment="1">
      <alignment horizontal="center" vertical="center"/>
    </xf>
    <xf numFmtId="0" fontId="126" fillId="4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3" fontId="17" fillId="44" borderId="19" xfId="0" applyNumberFormat="1" applyFont="1" applyFill="1" applyBorder="1" applyAlignment="1">
      <alignment horizontal="center" shrinkToFit="1"/>
    </xf>
    <xf numFmtId="0" fontId="127" fillId="37" borderId="12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3" fontId="17" fillId="37" borderId="20" xfId="0" applyNumberFormat="1" applyFont="1" applyFill="1" applyBorder="1" applyAlignment="1">
      <alignment horizontal="center" shrinkToFit="1"/>
    </xf>
    <xf numFmtId="49" fontId="17" fillId="37" borderId="19" xfId="0" applyNumberFormat="1" applyFont="1" applyFill="1" applyBorder="1" applyAlignment="1">
      <alignment horizontal="center" vertical="center" wrapText="1"/>
    </xf>
    <xf numFmtId="0" fontId="30" fillId="44" borderId="14" xfId="0" applyNumberFormat="1" applyFont="1" applyFill="1" applyBorder="1" applyAlignment="1">
      <alignment horizontal="left" vertical="center"/>
    </xf>
    <xf numFmtId="0" fontId="30" fillId="44" borderId="13" xfId="0" applyNumberFormat="1" applyFont="1" applyFill="1" applyBorder="1" applyAlignment="1">
      <alignment horizontal="left" vertical="center"/>
    </xf>
    <xf numFmtId="49" fontId="17" fillId="37" borderId="12" xfId="0" applyNumberFormat="1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5" fillId="37" borderId="12" xfId="0" applyFont="1" applyFill="1" applyBorder="1" applyAlignment="1">
      <alignment horizontal="center" vertical="center"/>
    </xf>
    <xf numFmtId="0" fontId="55" fillId="44" borderId="12" xfId="0" applyFont="1" applyFill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129" fillId="37" borderId="10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37" borderId="14" xfId="0" applyFont="1" applyFill="1" applyBorder="1" applyAlignment="1">
      <alignment horizontal="left" vertical="center"/>
    </xf>
    <xf numFmtId="0" fontId="32" fillId="42" borderId="10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3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27" fillId="44" borderId="12" xfId="0" applyFont="1" applyFill="1" applyBorder="1" applyAlignment="1">
      <alignment horizontal="center" vertical="center"/>
    </xf>
    <xf numFmtId="0" fontId="128" fillId="44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30" fillId="37" borderId="10" xfId="0" applyFont="1" applyFill="1" applyBorder="1" applyAlignment="1">
      <alignment horizontal="center" vertical="center"/>
    </xf>
    <xf numFmtId="0" fontId="131" fillId="37" borderId="10" xfId="0" applyFont="1" applyFill="1" applyBorder="1" applyAlignment="1">
      <alignment horizontal="center" vertical="center"/>
    </xf>
    <xf numFmtId="0" fontId="131" fillId="37" borderId="12" xfId="0" applyFont="1" applyFill="1" applyBorder="1" applyAlignment="1">
      <alignment horizontal="center" vertical="center"/>
    </xf>
    <xf numFmtId="0" fontId="131" fillId="35" borderId="10" xfId="0" applyFont="1" applyFill="1" applyBorder="1" applyAlignment="1">
      <alignment horizontal="center" vertical="center"/>
    </xf>
    <xf numFmtId="16" fontId="35" fillId="37" borderId="39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wrapText="1"/>
    </xf>
    <xf numFmtId="0" fontId="54" fillId="37" borderId="12" xfId="0" applyFont="1" applyFill="1" applyBorder="1" applyAlignment="1">
      <alignment horizontal="center" vertical="center"/>
    </xf>
    <xf numFmtId="0" fontId="54" fillId="44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58" fillId="44" borderId="12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/>
    </xf>
    <xf numFmtId="0" fontId="40" fillId="44" borderId="10" xfId="0" applyFont="1" applyFill="1" applyBorder="1" applyAlignment="1">
      <alignment horizontal="center" vertical="center"/>
    </xf>
    <xf numFmtId="0" fontId="60" fillId="44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126" fillId="37" borderId="10" xfId="0" applyFont="1" applyFill="1" applyBorder="1" applyAlignment="1">
      <alignment/>
    </xf>
    <xf numFmtId="0" fontId="50" fillId="37" borderId="10" xfId="0" applyFont="1" applyFill="1" applyBorder="1" applyAlignment="1">
      <alignment/>
    </xf>
    <xf numFmtId="0" fontId="0" fillId="44" borderId="0" xfId="0" applyFill="1" applyAlignment="1">
      <alignment/>
    </xf>
    <xf numFmtId="0" fontId="54" fillId="37" borderId="10" xfId="0" applyFont="1" applyFill="1" applyBorder="1" applyAlignment="1">
      <alignment horizontal="center" vertical="center"/>
    </xf>
    <xf numFmtId="0" fontId="132" fillId="37" borderId="10" xfId="0" applyFont="1" applyFill="1" applyBorder="1" applyAlignment="1">
      <alignment horizontal="center" vertical="center"/>
    </xf>
    <xf numFmtId="0" fontId="34" fillId="44" borderId="10" xfId="0" applyFont="1" applyFill="1" applyBorder="1" applyAlignment="1">
      <alignment horizontal="center" vertical="center"/>
    </xf>
    <xf numFmtId="0" fontId="11" fillId="44" borderId="12" xfId="0" applyFont="1" applyFill="1" applyBorder="1" applyAlignment="1">
      <alignment horizontal="center" vertical="center"/>
    </xf>
    <xf numFmtId="0" fontId="4" fillId="52" borderId="12" xfId="0" applyFont="1" applyFill="1" applyBorder="1" applyAlignment="1">
      <alignment horizontal="center"/>
    </xf>
    <xf numFmtId="49" fontId="33" fillId="44" borderId="12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59" fillId="44" borderId="12" xfId="0" applyFont="1" applyFill="1" applyBorder="1" applyAlignment="1">
      <alignment horizontal="center" vertical="center"/>
    </xf>
    <xf numFmtId="0" fontId="63" fillId="44" borderId="10" xfId="0" applyFont="1" applyFill="1" applyBorder="1" applyAlignment="1">
      <alignment/>
    </xf>
    <xf numFmtId="0" fontId="64" fillId="37" borderId="12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 wrapText="1"/>
    </xf>
    <xf numFmtId="0" fontId="11" fillId="42" borderId="10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 vertical="center"/>
    </xf>
    <xf numFmtId="0" fontId="40" fillId="44" borderId="21" xfId="0" applyFont="1" applyFill="1" applyBorder="1" applyAlignment="1">
      <alignment vertical="center"/>
    </xf>
    <xf numFmtId="0" fontId="40" fillId="44" borderId="19" xfId="0" applyFont="1" applyFill="1" applyBorder="1" applyAlignment="1">
      <alignment vertical="center"/>
    </xf>
    <xf numFmtId="0" fontId="40" fillId="44" borderId="20" xfId="0" applyFont="1" applyFill="1" applyBorder="1" applyAlignment="1">
      <alignment vertical="center"/>
    </xf>
    <xf numFmtId="0" fontId="4" fillId="54" borderId="12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127" fillId="37" borderId="10" xfId="0" applyFont="1" applyFill="1" applyBorder="1" applyAlignment="1">
      <alignment horizontal="center" vertical="center"/>
    </xf>
    <xf numFmtId="0" fontId="40" fillId="37" borderId="21" xfId="0" applyFont="1" applyFill="1" applyBorder="1" applyAlignment="1">
      <alignment vertical="center"/>
    </xf>
    <xf numFmtId="0" fontId="133" fillId="37" borderId="12" xfId="0" applyFont="1" applyFill="1" applyBorder="1" applyAlignment="1">
      <alignment horizontal="center" vertical="center"/>
    </xf>
    <xf numFmtId="0" fontId="133" fillId="44" borderId="12" xfId="0" applyFont="1" applyFill="1" applyBorder="1" applyAlignment="1">
      <alignment horizontal="center" vertical="center"/>
    </xf>
    <xf numFmtId="0" fontId="133" fillId="37" borderId="10" xfId="0" applyFont="1" applyFill="1" applyBorder="1" applyAlignment="1">
      <alignment horizontal="center" vertical="center"/>
    </xf>
    <xf numFmtId="0" fontId="127" fillId="44" borderId="10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4" borderId="19" xfId="0" applyFont="1" applyFill="1" applyBorder="1" applyAlignment="1">
      <alignment horizontal="center"/>
    </xf>
    <xf numFmtId="0" fontId="17" fillId="44" borderId="10" xfId="0" applyFont="1" applyFill="1" applyBorder="1" applyAlignment="1">
      <alignment horizontal="left"/>
    </xf>
    <xf numFmtId="49" fontId="17" fillId="44" borderId="10" xfId="0" applyNumberFormat="1" applyFont="1" applyFill="1" applyBorder="1" applyAlignment="1">
      <alignment horizontal="left" vertical="center" wrapText="1"/>
    </xf>
    <xf numFmtId="0" fontId="27" fillId="44" borderId="10" xfId="0" applyFont="1" applyFill="1" applyBorder="1" applyAlignment="1">
      <alignment horizontal="left" vertical="center"/>
    </xf>
    <xf numFmtId="0" fontId="17" fillId="45" borderId="10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1" fillId="55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 vertical="center"/>
    </xf>
    <xf numFmtId="0" fontId="133" fillId="44" borderId="10" xfId="0" applyFont="1" applyFill="1" applyBorder="1" applyAlignment="1">
      <alignment horizontal="center" vertical="center"/>
    </xf>
    <xf numFmtId="0" fontId="31" fillId="47" borderId="30" xfId="0" applyFont="1" applyFill="1" applyBorder="1" applyAlignment="1">
      <alignment horizontal="left" vertical="center"/>
    </xf>
    <xf numFmtId="0" fontId="31" fillId="47" borderId="42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43" fillId="47" borderId="44" xfId="0" applyFont="1" applyFill="1" applyBorder="1" applyAlignment="1">
      <alignment horizontal="left" vertical="center"/>
    </xf>
    <xf numFmtId="0" fontId="43" fillId="47" borderId="45" xfId="0" applyFont="1" applyFill="1" applyBorder="1" applyAlignment="1">
      <alignment horizontal="left" vertical="center"/>
    </xf>
    <xf numFmtId="0" fontId="43" fillId="47" borderId="46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19" fillId="47" borderId="27" xfId="0" applyFont="1" applyFill="1" applyBorder="1" applyAlignment="1">
      <alignment horizontal="center"/>
    </xf>
    <xf numFmtId="0" fontId="119" fillId="47" borderId="32" xfId="0" applyFont="1" applyFill="1" applyBorder="1" applyAlignment="1">
      <alignment horizontal="center"/>
    </xf>
    <xf numFmtId="0" fontId="119" fillId="47" borderId="33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47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1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57" fillId="37" borderId="21" xfId="0" applyFont="1" applyFill="1" applyBorder="1" applyAlignment="1">
      <alignment horizontal="left" vertical="center"/>
    </xf>
    <xf numFmtId="0" fontId="57" fillId="37" borderId="19" xfId="0" applyFont="1" applyFill="1" applyBorder="1" applyAlignment="1">
      <alignment horizontal="left" vertical="center"/>
    </xf>
    <xf numFmtId="0" fontId="57" fillId="37" borderId="20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/>
    </xf>
    <xf numFmtId="0" fontId="13" fillId="35" borderId="53" xfId="0" applyFont="1" applyFill="1" applyBorder="1" applyAlignment="1">
      <alignment horizontal="center" shrinkToFit="1"/>
    </xf>
    <xf numFmtId="0" fontId="13" fillId="35" borderId="54" xfId="0" applyFont="1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37" borderId="2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5" borderId="21" xfId="0" applyFont="1" applyFill="1" applyBorder="1" applyAlignment="1">
      <alignment horizontal="left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1" fillId="37" borderId="21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5" borderId="21" xfId="0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40" fillId="44" borderId="21" xfId="0" applyFont="1" applyFill="1" applyBorder="1" applyAlignment="1">
      <alignment horizontal="center" vertical="center"/>
    </xf>
    <xf numFmtId="0" fontId="40" fillId="44" borderId="19" xfId="0" applyFont="1" applyFill="1" applyBorder="1" applyAlignment="1">
      <alignment horizontal="center" vertical="center"/>
    </xf>
    <xf numFmtId="0" fontId="40" fillId="44" borderId="20" xfId="0" applyFont="1" applyFill="1" applyBorder="1" applyAlignment="1">
      <alignment horizontal="center" vertical="center"/>
    </xf>
    <xf numFmtId="0" fontId="36" fillId="44" borderId="21" xfId="0" applyFont="1" applyFill="1" applyBorder="1" applyAlignment="1">
      <alignment horizontal="center" vertical="center"/>
    </xf>
    <xf numFmtId="0" fontId="36" fillId="44" borderId="19" xfId="0" applyFont="1" applyFill="1" applyBorder="1" applyAlignment="1">
      <alignment horizontal="center" vertical="center"/>
    </xf>
    <xf numFmtId="0" fontId="36" fillId="44" borderId="2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47" borderId="61" xfId="0" applyFont="1" applyFill="1" applyBorder="1" applyAlignment="1">
      <alignment horizontal="left" vertical="center"/>
    </xf>
    <xf numFmtId="0" fontId="3" fillId="47" borderId="62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13" fillId="35" borderId="63" xfId="0" applyFont="1" applyFill="1" applyBorder="1" applyAlignment="1">
      <alignment horizontal="center" shrinkToFit="1"/>
    </xf>
    <xf numFmtId="0" fontId="13" fillId="35" borderId="64" xfId="0" applyFont="1" applyFill="1" applyBorder="1" applyAlignment="1">
      <alignment horizontal="center" shrinkToFit="1"/>
    </xf>
    <xf numFmtId="0" fontId="2" fillId="35" borderId="65" xfId="0" applyFont="1" applyFill="1" applyBorder="1" applyAlignment="1">
      <alignment horizontal="center"/>
    </xf>
    <xf numFmtId="0" fontId="13" fillId="35" borderId="66" xfId="0" applyFont="1" applyFill="1" applyBorder="1" applyAlignment="1">
      <alignment horizontal="center" shrinkToFit="1"/>
    </xf>
    <xf numFmtId="0" fontId="13" fillId="35" borderId="67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" fillId="44" borderId="10" xfId="0" applyFont="1" applyFill="1" applyBorder="1" applyAlignment="1">
      <alignment horizontal="center" vertical="center"/>
    </xf>
    <xf numFmtId="0" fontId="19" fillId="47" borderId="12" xfId="0" applyFont="1" applyFill="1" applyBorder="1" applyAlignment="1">
      <alignment horizontal="left" vertical="center"/>
    </xf>
    <xf numFmtId="0" fontId="19" fillId="47" borderId="38" xfId="0" applyFont="1" applyFill="1" applyBorder="1" applyAlignment="1">
      <alignment horizontal="left" vertical="center"/>
    </xf>
    <xf numFmtId="0" fontId="3" fillId="47" borderId="10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0"/>
  <sheetViews>
    <sheetView zoomScale="98" zoomScaleNormal="98" zoomScalePageLayoutView="0" workbookViewId="0" topLeftCell="A1">
      <selection activeCell="I15" sqref="I15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7" width="3.140625" style="2" customWidth="1"/>
    <col min="38" max="38" width="3.7109375" style="2" customWidth="1"/>
    <col min="39" max="39" width="3.8515625" style="2" customWidth="1"/>
    <col min="40" max="238" width="9.140625" style="0" customWidth="1"/>
  </cols>
  <sheetData>
    <row r="1" spans="1:39" ht="12.75" customHeight="1">
      <c r="A1" s="448" t="s">
        <v>201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50"/>
    </row>
    <row r="2" spans="1:39" ht="18.75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3"/>
    </row>
    <row r="3" spans="1:39" ht="36" customHeight="1" thickBot="1">
      <c r="A3" s="454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6"/>
    </row>
    <row r="4" spans="1:39" ht="15" customHeight="1">
      <c r="A4" s="273" t="s">
        <v>0</v>
      </c>
      <c r="B4" s="274" t="s">
        <v>1</v>
      </c>
      <c r="C4" s="274"/>
      <c r="D4" s="275" t="s">
        <v>2</v>
      </c>
      <c r="E4" s="45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59" t="s">
        <v>4</v>
      </c>
      <c r="AL4" s="461" t="s">
        <v>5</v>
      </c>
      <c r="AM4" s="463" t="s">
        <v>6</v>
      </c>
    </row>
    <row r="5" spans="1:39" ht="15" customHeight="1">
      <c r="A5" s="276"/>
      <c r="B5" s="277" t="s">
        <v>125</v>
      </c>
      <c r="C5" s="277" t="s">
        <v>14</v>
      </c>
      <c r="D5" s="278"/>
      <c r="E5" s="458"/>
      <c r="F5" s="5" t="s">
        <v>8</v>
      </c>
      <c r="G5" s="5" t="s">
        <v>8</v>
      </c>
      <c r="H5" s="5" t="s">
        <v>9</v>
      </c>
      <c r="I5" s="5" t="s">
        <v>9</v>
      </c>
      <c r="J5" s="5" t="s">
        <v>10</v>
      </c>
      <c r="K5" s="5" t="s">
        <v>9</v>
      </c>
      <c r="L5" s="5" t="s">
        <v>11</v>
      </c>
      <c r="M5" s="5" t="s">
        <v>8</v>
      </c>
      <c r="N5" s="5" t="s">
        <v>8</v>
      </c>
      <c r="O5" s="5" t="s">
        <v>9</v>
      </c>
      <c r="P5" s="5" t="s">
        <v>9</v>
      </c>
      <c r="Q5" s="5" t="s">
        <v>10</v>
      </c>
      <c r="R5" s="5" t="s">
        <v>9</v>
      </c>
      <c r="S5" s="5" t="s">
        <v>11</v>
      </c>
      <c r="T5" s="5" t="s">
        <v>8</v>
      </c>
      <c r="U5" s="5" t="s">
        <v>8</v>
      </c>
      <c r="V5" s="5" t="s">
        <v>9</v>
      </c>
      <c r="W5" s="5" t="s">
        <v>9</v>
      </c>
      <c r="X5" s="5" t="s">
        <v>10</v>
      </c>
      <c r="Y5" s="5" t="s">
        <v>9</v>
      </c>
      <c r="Z5" s="5" t="s">
        <v>11</v>
      </c>
      <c r="AA5" s="5" t="s">
        <v>8</v>
      </c>
      <c r="AB5" s="5" t="s">
        <v>8</v>
      </c>
      <c r="AC5" s="5" t="s">
        <v>9</v>
      </c>
      <c r="AD5" s="5" t="s">
        <v>9</v>
      </c>
      <c r="AE5" s="5" t="s">
        <v>10</v>
      </c>
      <c r="AF5" s="5" t="s">
        <v>9</v>
      </c>
      <c r="AG5" s="5" t="s">
        <v>11</v>
      </c>
      <c r="AH5" s="5" t="s">
        <v>8</v>
      </c>
      <c r="AI5" s="5" t="s">
        <v>8</v>
      </c>
      <c r="AJ5" s="5" t="s">
        <v>9</v>
      </c>
      <c r="AK5" s="460"/>
      <c r="AL5" s="462"/>
      <c r="AM5" s="464"/>
    </row>
    <row r="6" spans="1:39" ht="15" customHeight="1">
      <c r="A6" s="279">
        <v>129895</v>
      </c>
      <c r="B6" s="280" t="s">
        <v>126</v>
      </c>
      <c r="C6" s="281">
        <v>122430</v>
      </c>
      <c r="D6" s="282" t="s">
        <v>127</v>
      </c>
      <c r="E6" s="59" t="s">
        <v>128</v>
      </c>
      <c r="F6" s="259"/>
      <c r="G6" s="259"/>
      <c r="H6" s="259"/>
      <c r="I6" s="260"/>
      <c r="J6" s="260"/>
      <c r="K6" s="60"/>
      <c r="L6" s="60"/>
      <c r="M6" s="60"/>
      <c r="N6" s="60"/>
      <c r="O6" s="60"/>
      <c r="P6" s="61"/>
      <c r="Q6" s="61"/>
      <c r="R6" s="60"/>
      <c r="S6" s="60"/>
      <c r="T6" s="60"/>
      <c r="U6" s="60"/>
      <c r="V6" s="60"/>
      <c r="W6" s="61"/>
      <c r="X6" s="61"/>
      <c r="Y6" s="60"/>
      <c r="Z6" s="60"/>
      <c r="AA6" s="259"/>
      <c r="AB6" s="259"/>
      <c r="AC6" s="259"/>
      <c r="AD6" s="260"/>
      <c r="AE6" s="260"/>
      <c r="AF6" s="60"/>
      <c r="AG6" s="60"/>
      <c r="AH6" s="259"/>
      <c r="AI6" s="259"/>
      <c r="AJ6" s="60"/>
      <c r="AK6" s="37">
        <v>126</v>
      </c>
      <c r="AL6" s="41">
        <f aca="true" t="shared" si="0" ref="AL6:AL1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SUM(AL6-126)</f>
        <v>-126</v>
      </c>
    </row>
    <row r="7" spans="1:39" ht="15" customHeight="1">
      <c r="A7" s="279">
        <v>431389</v>
      </c>
      <c r="B7" s="283" t="s">
        <v>129</v>
      </c>
      <c r="C7" s="284">
        <v>356947</v>
      </c>
      <c r="D7" s="282" t="s">
        <v>127</v>
      </c>
      <c r="E7" s="59" t="s">
        <v>12</v>
      </c>
      <c r="F7" s="259" t="s">
        <v>180</v>
      </c>
      <c r="G7" s="259"/>
      <c r="H7" s="326"/>
      <c r="I7" s="260" t="s">
        <v>180</v>
      </c>
      <c r="J7" s="260"/>
      <c r="K7" s="383"/>
      <c r="L7" s="259" t="s">
        <v>180</v>
      </c>
      <c r="M7" s="184"/>
      <c r="N7" s="184"/>
      <c r="O7" s="259" t="s">
        <v>180</v>
      </c>
      <c r="P7" s="185" t="s">
        <v>180</v>
      </c>
      <c r="Q7" s="260"/>
      <c r="R7" s="259" t="s">
        <v>180</v>
      </c>
      <c r="S7" s="184" t="s">
        <v>11</v>
      </c>
      <c r="T7" s="259"/>
      <c r="U7" s="259" t="s">
        <v>180</v>
      </c>
      <c r="V7" s="184" t="s">
        <v>11</v>
      </c>
      <c r="W7" s="185"/>
      <c r="X7" s="260" t="s">
        <v>180</v>
      </c>
      <c r="Y7" s="184" t="s">
        <v>177</v>
      </c>
      <c r="Z7" s="184" t="s">
        <v>177</v>
      </c>
      <c r="AA7" s="259" t="s">
        <v>180</v>
      </c>
      <c r="AB7" s="259"/>
      <c r="AC7" s="184" t="s">
        <v>11</v>
      </c>
      <c r="AD7" s="260" t="s">
        <v>180</v>
      </c>
      <c r="AE7" s="185" t="s">
        <v>180</v>
      </c>
      <c r="AF7" s="259"/>
      <c r="AG7" s="259" t="s">
        <v>180</v>
      </c>
      <c r="AH7" s="184" t="s">
        <v>11</v>
      </c>
      <c r="AI7" s="184" t="s">
        <v>180</v>
      </c>
      <c r="AJ7" s="259" t="s">
        <v>180</v>
      </c>
      <c r="AK7" s="37">
        <v>126</v>
      </c>
      <c r="AL7" s="41">
        <f t="shared" si="0"/>
        <v>204</v>
      </c>
      <c r="AM7" s="40">
        <f>SUM(AL7-126)</f>
        <v>78</v>
      </c>
    </row>
    <row r="8" spans="1:39" ht="15" customHeight="1">
      <c r="A8" s="279">
        <v>432873</v>
      </c>
      <c r="B8" s="288" t="s">
        <v>187</v>
      </c>
      <c r="C8" s="287">
        <v>99160</v>
      </c>
      <c r="D8" s="282" t="s">
        <v>127</v>
      </c>
      <c r="E8" s="59" t="s">
        <v>12</v>
      </c>
      <c r="F8" s="259"/>
      <c r="G8" s="184"/>
      <c r="H8" s="259" t="s">
        <v>180</v>
      </c>
      <c r="I8" s="260"/>
      <c r="J8" s="382"/>
      <c r="K8" s="259" t="s">
        <v>180</v>
      </c>
      <c r="L8" s="259"/>
      <c r="M8" s="259"/>
      <c r="N8" s="259" t="s">
        <v>180</v>
      </c>
      <c r="O8" s="184" t="s">
        <v>11</v>
      </c>
      <c r="P8" s="260"/>
      <c r="Q8" s="260" t="s">
        <v>180</v>
      </c>
      <c r="R8" s="259" t="s">
        <v>11</v>
      </c>
      <c r="S8" s="259"/>
      <c r="T8" s="259" t="s">
        <v>180</v>
      </c>
      <c r="U8" s="184" t="s">
        <v>11</v>
      </c>
      <c r="V8" s="259"/>
      <c r="W8" s="260" t="s">
        <v>180</v>
      </c>
      <c r="X8" s="69" t="s">
        <v>180</v>
      </c>
      <c r="Y8" s="184" t="s">
        <v>11</v>
      </c>
      <c r="Z8" s="259" t="s">
        <v>180</v>
      </c>
      <c r="AA8" s="184" t="s">
        <v>11</v>
      </c>
      <c r="AB8" s="259"/>
      <c r="AC8" s="405" t="s">
        <v>204</v>
      </c>
      <c r="AD8" s="260"/>
      <c r="AE8" s="260"/>
      <c r="AF8" s="259" t="s">
        <v>180</v>
      </c>
      <c r="AG8" s="184" t="s">
        <v>11</v>
      </c>
      <c r="AH8" s="184" t="s">
        <v>11</v>
      </c>
      <c r="AI8" s="259" t="s">
        <v>180</v>
      </c>
      <c r="AJ8" s="184" t="s">
        <v>11</v>
      </c>
      <c r="AK8" s="37">
        <v>126</v>
      </c>
      <c r="AL8" s="41">
        <f t="shared" si="0"/>
        <v>168</v>
      </c>
      <c r="AM8" s="40">
        <f>SUM(AL8-126)</f>
        <v>42</v>
      </c>
    </row>
    <row r="9" spans="1:39" ht="15" customHeight="1">
      <c r="A9" s="279">
        <v>131903</v>
      </c>
      <c r="B9" s="288" t="s">
        <v>130</v>
      </c>
      <c r="C9" s="287">
        <v>97965</v>
      </c>
      <c r="D9" s="282" t="s">
        <v>127</v>
      </c>
      <c r="E9" s="59" t="s">
        <v>12</v>
      </c>
      <c r="F9" s="259"/>
      <c r="G9" s="259" t="s">
        <v>180</v>
      </c>
      <c r="H9" s="259"/>
      <c r="I9" s="260"/>
      <c r="J9" s="260" t="s">
        <v>180</v>
      </c>
      <c r="K9" s="259"/>
      <c r="L9" s="259" t="s">
        <v>11</v>
      </c>
      <c r="M9" s="259" t="s">
        <v>180</v>
      </c>
      <c r="N9" s="259"/>
      <c r="O9" s="259"/>
      <c r="P9" s="260" t="s">
        <v>180</v>
      </c>
      <c r="Q9" s="382"/>
      <c r="R9" s="202"/>
      <c r="S9" s="259" t="s">
        <v>180</v>
      </c>
      <c r="T9" s="184" t="s">
        <v>180</v>
      </c>
      <c r="U9" s="259"/>
      <c r="V9" s="259" t="s">
        <v>180</v>
      </c>
      <c r="W9" s="260"/>
      <c r="X9" s="365"/>
      <c r="Y9" s="259" t="s">
        <v>180</v>
      </c>
      <c r="Z9" s="259"/>
      <c r="AA9" s="326"/>
      <c r="AB9" s="259" t="s">
        <v>180</v>
      </c>
      <c r="AC9" s="259"/>
      <c r="AD9" s="260"/>
      <c r="AE9" s="260" t="s">
        <v>180</v>
      </c>
      <c r="AF9" s="259"/>
      <c r="AG9" s="326"/>
      <c r="AH9" s="259" t="s">
        <v>180</v>
      </c>
      <c r="AI9" s="259"/>
      <c r="AJ9" s="259"/>
      <c r="AK9" s="37">
        <v>126</v>
      </c>
      <c r="AL9" s="41">
        <f t="shared" si="0"/>
        <v>138</v>
      </c>
      <c r="AM9" s="40">
        <f>SUM(AL9-126)</f>
        <v>12</v>
      </c>
    </row>
    <row r="10" spans="1:39" ht="15" customHeight="1">
      <c r="A10" s="279"/>
      <c r="B10" s="288"/>
      <c r="C10" s="284"/>
      <c r="D10" s="282"/>
      <c r="E10" s="59"/>
      <c r="F10" s="259"/>
      <c r="G10" s="259"/>
      <c r="H10" s="259"/>
      <c r="I10" s="260"/>
      <c r="J10" s="260"/>
      <c r="K10" s="259"/>
      <c r="L10" s="259"/>
      <c r="M10" s="259"/>
      <c r="N10" s="259"/>
      <c r="O10" s="259"/>
      <c r="P10" s="260"/>
      <c r="Q10" s="260"/>
      <c r="R10" s="259"/>
      <c r="S10" s="259"/>
      <c r="T10" s="259"/>
      <c r="U10" s="259"/>
      <c r="V10" s="259"/>
      <c r="W10" s="260"/>
      <c r="X10" s="260"/>
      <c r="Y10" s="259"/>
      <c r="Z10" s="259"/>
      <c r="AA10" s="259"/>
      <c r="AB10" s="259"/>
      <c r="AC10" s="259"/>
      <c r="AD10" s="260"/>
      <c r="AE10" s="260"/>
      <c r="AF10" s="259"/>
      <c r="AG10" s="259"/>
      <c r="AH10" s="259"/>
      <c r="AI10" s="259"/>
      <c r="AJ10" s="259"/>
      <c r="AK10" s="37"/>
      <c r="AL10" s="41"/>
      <c r="AM10" s="40"/>
    </row>
    <row r="11" spans="1:39" ht="15" customHeight="1">
      <c r="A11" s="279">
        <v>135917</v>
      </c>
      <c r="B11" s="288" t="s">
        <v>131</v>
      </c>
      <c r="C11" s="284">
        <v>118493</v>
      </c>
      <c r="D11" s="282" t="s">
        <v>127</v>
      </c>
      <c r="E11" s="59" t="s">
        <v>132</v>
      </c>
      <c r="F11" s="83" t="s">
        <v>177</v>
      </c>
      <c r="G11" s="83" t="s">
        <v>177</v>
      </c>
      <c r="H11" s="259" t="s">
        <v>177</v>
      </c>
      <c r="I11" s="84"/>
      <c r="J11" s="84"/>
      <c r="K11" s="83" t="s">
        <v>177</v>
      </c>
      <c r="L11" s="83" t="s">
        <v>177</v>
      </c>
      <c r="M11" s="83" t="s">
        <v>177</v>
      </c>
      <c r="N11" s="83" t="s">
        <v>177</v>
      </c>
      <c r="O11" s="259" t="s">
        <v>177</v>
      </c>
      <c r="P11" s="84"/>
      <c r="Q11" s="84"/>
      <c r="R11" s="83" t="s">
        <v>177</v>
      </c>
      <c r="S11" s="83" t="s">
        <v>177</v>
      </c>
      <c r="T11" s="83" t="s">
        <v>200</v>
      </c>
      <c r="U11" s="83" t="s">
        <v>177</v>
      </c>
      <c r="V11" s="259" t="s">
        <v>177</v>
      </c>
      <c r="W11" s="84" t="s">
        <v>180</v>
      </c>
      <c r="X11" s="84"/>
      <c r="Y11" s="83" t="s">
        <v>200</v>
      </c>
      <c r="Z11" s="83" t="s">
        <v>200</v>
      </c>
      <c r="AA11" s="83" t="s">
        <v>177</v>
      </c>
      <c r="AB11" s="83" t="s">
        <v>177</v>
      </c>
      <c r="AC11" s="259" t="s">
        <v>177</v>
      </c>
      <c r="AD11" s="84"/>
      <c r="AE11" s="84"/>
      <c r="AF11" s="83" t="s">
        <v>177</v>
      </c>
      <c r="AG11" s="83" t="s">
        <v>177</v>
      </c>
      <c r="AH11" s="83" t="s">
        <v>177</v>
      </c>
      <c r="AI11" s="83" t="s">
        <v>200</v>
      </c>
      <c r="AJ11" s="259" t="s">
        <v>177</v>
      </c>
      <c r="AK11" s="37">
        <v>126</v>
      </c>
      <c r="AL11" s="41">
        <f t="shared" si="0"/>
        <v>126</v>
      </c>
      <c r="AM11" s="40">
        <f>SUM(AL11-126)</f>
        <v>0</v>
      </c>
    </row>
    <row r="12" spans="1:39" ht="15" customHeight="1">
      <c r="A12" s="279"/>
      <c r="B12" s="280"/>
      <c r="C12" s="287"/>
      <c r="D12" s="282"/>
      <c r="E12" s="59"/>
      <c r="F12" s="83"/>
      <c r="G12" s="91"/>
      <c r="H12" s="91"/>
      <c r="I12" s="92"/>
      <c r="J12" s="84"/>
      <c r="K12" s="83"/>
      <c r="L12" s="83"/>
      <c r="M12" s="83"/>
      <c r="N12" s="83"/>
      <c r="O12" s="83"/>
      <c r="P12" s="84"/>
      <c r="Q12" s="84"/>
      <c r="R12" s="83"/>
      <c r="S12" s="83"/>
      <c r="T12" s="83"/>
      <c r="U12" s="83"/>
      <c r="V12" s="83"/>
      <c r="W12" s="84"/>
      <c r="X12" s="84"/>
      <c r="Y12" s="83"/>
      <c r="Z12" s="83"/>
      <c r="AA12" s="83"/>
      <c r="AB12" s="83"/>
      <c r="AC12" s="83"/>
      <c r="AD12" s="84"/>
      <c r="AE12" s="84"/>
      <c r="AF12" s="83"/>
      <c r="AG12" s="83"/>
      <c r="AH12" s="83"/>
      <c r="AI12" s="83"/>
      <c r="AJ12" s="83"/>
      <c r="AK12" s="37">
        <v>126</v>
      </c>
      <c r="AL12" s="41">
        <f t="shared" si="0"/>
        <v>0</v>
      </c>
      <c r="AM12" s="40">
        <f>SUM(AL12-0)</f>
        <v>0</v>
      </c>
    </row>
    <row r="13" spans="1:39" ht="15" customHeight="1">
      <c r="A13" s="279">
        <v>428000</v>
      </c>
      <c r="B13" s="280" t="s">
        <v>134</v>
      </c>
      <c r="C13" s="287"/>
      <c r="D13" s="282" t="s">
        <v>133</v>
      </c>
      <c r="E13" s="357"/>
      <c r="F13" s="259"/>
      <c r="G13" s="184" t="s">
        <v>11</v>
      </c>
      <c r="H13" s="204"/>
      <c r="I13" s="404" t="s">
        <v>180</v>
      </c>
      <c r="J13" s="260"/>
      <c r="K13" s="202"/>
      <c r="L13" s="384"/>
      <c r="M13" s="184" t="s">
        <v>11</v>
      </c>
      <c r="N13" s="259"/>
      <c r="O13" s="384"/>
      <c r="P13" s="260"/>
      <c r="Q13" s="404" t="s">
        <v>180</v>
      </c>
      <c r="R13" s="259"/>
      <c r="S13" s="259"/>
      <c r="T13" s="202"/>
      <c r="U13" s="384"/>
      <c r="V13" s="202"/>
      <c r="W13" s="386"/>
      <c r="X13" s="260"/>
      <c r="Y13" s="202"/>
      <c r="Z13" s="202"/>
      <c r="AA13" s="384"/>
      <c r="AB13" s="259"/>
      <c r="AC13" s="259"/>
      <c r="AD13" s="260"/>
      <c r="AE13" s="260"/>
      <c r="AF13" s="384"/>
      <c r="AG13" s="384"/>
      <c r="AH13" s="202"/>
      <c r="AI13" s="387"/>
      <c r="AJ13" s="384"/>
      <c r="AK13" s="37">
        <v>126</v>
      </c>
      <c r="AL13" s="41">
        <f t="shared" si="0"/>
        <v>36</v>
      </c>
      <c r="AM13" s="40">
        <f>SUM(AL13-0)</f>
        <v>36</v>
      </c>
    </row>
    <row r="14" spans="1:39" ht="15" customHeight="1">
      <c r="A14" s="279">
        <v>150622</v>
      </c>
      <c r="B14" s="280" t="s">
        <v>135</v>
      </c>
      <c r="C14" s="287">
        <v>164703</v>
      </c>
      <c r="D14" s="282" t="s">
        <v>133</v>
      </c>
      <c r="E14" s="357"/>
      <c r="F14" s="259"/>
      <c r="G14" s="184"/>
      <c r="H14" s="184" t="s">
        <v>11</v>
      </c>
      <c r="I14" s="185"/>
      <c r="J14" s="260"/>
      <c r="K14" s="184" t="s">
        <v>11</v>
      </c>
      <c r="L14" s="259"/>
      <c r="M14" s="184"/>
      <c r="N14" s="184" t="s">
        <v>11</v>
      </c>
      <c r="O14" s="259"/>
      <c r="P14" s="260"/>
      <c r="Q14" s="260"/>
      <c r="R14" s="259"/>
      <c r="S14" s="184"/>
      <c r="T14" s="184"/>
      <c r="U14" s="259"/>
      <c r="V14" s="184"/>
      <c r="W14" s="260"/>
      <c r="X14" s="260"/>
      <c r="Y14" s="184"/>
      <c r="Z14" s="184" t="s">
        <v>11</v>
      </c>
      <c r="AA14" s="259"/>
      <c r="AB14" s="184" t="s">
        <v>11</v>
      </c>
      <c r="AC14" s="184" t="s">
        <v>180</v>
      </c>
      <c r="AD14" s="260"/>
      <c r="AE14" s="260"/>
      <c r="AF14" s="184" t="s">
        <v>11</v>
      </c>
      <c r="AG14" s="259"/>
      <c r="AH14" s="184"/>
      <c r="AI14" s="184"/>
      <c r="AJ14" s="83"/>
      <c r="AK14" s="37">
        <v>126</v>
      </c>
      <c r="AL14" s="41">
        <f t="shared" si="0"/>
        <v>48</v>
      </c>
      <c r="AM14" s="40">
        <f>SUM(AL14-0)</f>
        <v>48</v>
      </c>
    </row>
    <row r="15" spans="1:39" ht="15" customHeight="1">
      <c r="A15" s="279">
        <v>142450</v>
      </c>
      <c r="B15" s="290" t="s">
        <v>202</v>
      </c>
      <c r="C15" s="287">
        <v>109899</v>
      </c>
      <c r="D15" s="282" t="s">
        <v>133</v>
      </c>
      <c r="E15" s="59"/>
      <c r="F15" s="83"/>
      <c r="G15" s="184"/>
      <c r="H15" s="83"/>
      <c r="I15" s="84"/>
      <c r="J15" s="84"/>
      <c r="K15" s="83"/>
      <c r="L15" s="259"/>
      <c r="M15" s="83"/>
      <c r="N15" s="83"/>
      <c r="O15" s="184"/>
      <c r="P15" s="84"/>
      <c r="Q15" s="84"/>
      <c r="R15" s="83"/>
      <c r="S15" s="83"/>
      <c r="T15" s="83"/>
      <c r="U15" s="83"/>
      <c r="V15" s="83"/>
      <c r="W15" s="69"/>
      <c r="X15" s="84"/>
      <c r="Y15" s="83"/>
      <c r="Z15" s="83"/>
      <c r="AA15" s="83"/>
      <c r="AB15" s="83"/>
      <c r="AC15" s="83"/>
      <c r="AD15" s="84"/>
      <c r="AE15" s="84"/>
      <c r="AF15" s="83"/>
      <c r="AG15" s="83"/>
      <c r="AH15" s="60"/>
      <c r="AI15" s="83"/>
      <c r="AJ15" s="83"/>
      <c r="AK15" s="37">
        <v>126</v>
      </c>
      <c r="AL15" s="41">
        <f t="shared" si="0"/>
        <v>0</v>
      </c>
      <c r="AM15" s="40">
        <f>SUM(AL15-0)</f>
        <v>0</v>
      </c>
    </row>
    <row r="16" spans="1:39" ht="15" customHeight="1">
      <c r="A16" s="279">
        <v>142409</v>
      </c>
      <c r="B16" s="280" t="s">
        <v>203</v>
      </c>
      <c r="C16" s="284">
        <v>124766</v>
      </c>
      <c r="D16" s="282" t="s">
        <v>133</v>
      </c>
      <c r="E16" s="59"/>
      <c r="F16" s="184" t="s">
        <v>180</v>
      </c>
      <c r="G16" s="17"/>
      <c r="H16" s="17"/>
      <c r="I16" s="44"/>
      <c r="J16" s="44"/>
      <c r="K16" s="17"/>
      <c r="L16" s="17"/>
      <c r="M16" s="17"/>
      <c r="N16" s="17"/>
      <c r="O16" s="17"/>
      <c r="P16" s="225"/>
      <c r="Q16" s="44"/>
      <c r="R16" s="17"/>
      <c r="S16" s="17"/>
      <c r="T16" s="17"/>
      <c r="U16" s="17"/>
      <c r="V16" s="17"/>
      <c r="W16" s="225"/>
      <c r="X16" s="44"/>
      <c r="Y16" s="17"/>
      <c r="Z16" s="17"/>
      <c r="AA16" s="17"/>
      <c r="AB16" s="17"/>
      <c r="AC16" s="17"/>
      <c r="AD16" s="69" t="s">
        <v>180</v>
      </c>
      <c r="AE16" s="44"/>
      <c r="AF16" s="17"/>
      <c r="AG16" s="17"/>
      <c r="AH16" s="17"/>
      <c r="AI16" s="17"/>
      <c r="AJ16" s="17"/>
      <c r="AK16" s="37">
        <v>126</v>
      </c>
      <c r="AL16" s="41">
        <f t="shared" si="0"/>
        <v>24</v>
      </c>
      <c r="AM16" s="40">
        <f>SUM(AL16-0)</f>
        <v>24</v>
      </c>
    </row>
    <row r="17" spans="1:39" ht="15" customHeight="1">
      <c r="A17" s="279"/>
      <c r="B17" s="283"/>
      <c r="C17" s="284"/>
      <c r="D17" s="282"/>
      <c r="E17" s="59"/>
      <c r="F17" s="17"/>
      <c r="G17" s="17"/>
      <c r="H17" s="17"/>
      <c r="I17" s="44"/>
      <c r="J17" s="44"/>
      <c r="K17" s="17"/>
      <c r="L17" s="17"/>
      <c r="M17" s="17"/>
      <c r="N17" s="17"/>
      <c r="O17" s="17"/>
      <c r="P17" s="44"/>
      <c r="Q17" s="44"/>
      <c r="R17" s="17"/>
      <c r="S17" s="17"/>
      <c r="T17" s="17"/>
      <c r="U17" s="17"/>
      <c r="V17" s="17"/>
      <c r="W17" s="44"/>
      <c r="X17" s="44"/>
      <c r="Y17" s="17"/>
      <c r="Z17" s="17"/>
      <c r="AA17" s="17"/>
      <c r="AB17" s="17"/>
      <c r="AC17" s="17"/>
      <c r="AD17" s="44"/>
      <c r="AE17" s="44"/>
      <c r="AF17" s="17"/>
      <c r="AG17" s="17"/>
      <c r="AH17" s="17"/>
      <c r="AI17" s="17"/>
      <c r="AJ17" s="17"/>
      <c r="AK17" s="37"/>
      <c r="AL17" s="41"/>
      <c r="AM17" s="40"/>
    </row>
    <row r="18" spans="1:39" ht="15" customHeight="1">
      <c r="A18" s="279"/>
      <c r="B18" s="288"/>
      <c r="C18" s="58"/>
      <c r="D18" s="282"/>
      <c r="E18" s="59"/>
      <c r="F18" s="17"/>
      <c r="G18" s="17"/>
      <c r="H18" s="17"/>
      <c r="I18" s="44"/>
      <c r="J18" s="44"/>
      <c r="K18" s="17"/>
      <c r="L18" s="17"/>
      <c r="M18" s="17"/>
      <c r="N18" s="17"/>
      <c r="O18" s="17"/>
      <c r="P18" s="44"/>
      <c r="Q18" s="44"/>
      <c r="R18" s="17"/>
      <c r="S18" s="17"/>
      <c r="T18" s="17"/>
      <c r="U18" s="17"/>
      <c r="V18" s="17"/>
      <c r="W18" s="44"/>
      <c r="X18" s="44"/>
      <c r="Y18" s="17"/>
      <c r="Z18" s="17"/>
      <c r="AA18" s="17"/>
      <c r="AB18" s="17"/>
      <c r="AC18" s="17"/>
      <c r="AD18" s="44"/>
      <c r="AE18" s="44"/>
      <c r="AF18" s="17"/>
      <c r="AG18" s="17"/>
      <c r="AH18" s="17"/>
      <c r="AI18" s="17"/>
      <c r="AJ18" s="17"/>
      <c r="AK18" s="37"/>
      <c r="AL18" s="41"/>
      <c r="AM18" s="40"/>
    </row>
    <row r="19" spans="1:39" ht="15" customHeight="1">
      <c r="A19" s="276" t="s">
        <v>0</v>
      </c>
      <c r="B19" s="278" t="s">
        <v>1</v>
      </c>
      <c r="C19" s="278"/>
      <c r="D19" s="278" t="s">
        <v>2</v>
      </c>
      <c r="E19" s="458" t="s">
        <v>3</v>
      </c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>
        <v>30</v>
      </c>
      <c r="AJ19" s="21">
        <v>31</v>
      </c>
      <c r="AK19" s="459" t="s">
        <v>4</v>
      </c>
      <c r="AL19" s="461" t="s">
        <v>5</v>
      </c>
      <c r="AM19" s="463" t="s">
        <v>6</v>
      </c>
    </row>
    <row r="20" spans="1:39" ht="15" customHeight="1">
      <c r="A20" s="276"/>
      <c r="B20" s="278" t="s">
        <v>125</v>
      </c>
      <c r="C20" s="278"/>
      <c r="D20" s="278"/>
      <c r="E20" s="458"/>
      <c r="F20" s="5" t="s">
        <v>8</v>
      </c>
      <c r="G20" s="5" t="s">
        <v>8</v>
      </c>
      <c r="H20" s="5" t="s">
        <v>9</v>
      </c>
      <c r="I20" s="5" t="s">
        <v>9</v>
      </c>
      <c r="J20" s="5" t="s">
        <v>10</v>
      </c>
      <c r="K20" s="5" t="s">
        <v>9</v>
      </c>
      <c r="L20" s="5" t="s">
        <v>11</v>
      </c>
      <c r="M20" s="5" t="s">
        <v>8</v>
      </c>
      <c r="N20" s="5" t="s">
        <v>8</v>
      </c>
      <c r="O20" s="5" t="s">
        <v>9</v>
      </c>
      <c r="P20" s="5" t="s">
        <v>9</v>
      </c>
      <c r="Q20" s="5" t="s">
        <v>10</v>
      </c>
      <c r="R20" s="5" t="s">
        <v>9</v>
      </c>
      <c r="S20" s="5" t="s">
        <v>11</v>
      </c>
      <c r="T20" s="5" t="s">
        <v>8</v>
      </c>
      <c r="U20" s="5" t="s">
        <v>8</v>
      </c>
      <c r="V20" s="5" t="s">
        <v>9</v>
      </c>
      <c r="W20" s="5" t="s">
        <v>9</v>
      </c>
      <c r="X20" s="5" t="s">
        <v>10</v>
      </c>
      <c r="Y20" s="5" t="s">
        <v>9</v>
      </c>
      <c r="Z20" s="5" t="s">
        <v>11</v>
      </c>
      <c r="AA20" s="5" t="s">
        <v>8</v>
      </c>
      <c r="AB20" s="5" t="s">
        <v>8</v>
      </c>
      <c r="AC20" s="5" t="s">
        <v>9</v>
      </c>
      <c r="AD20" s="5" t="s">
        <v>9</v>
      </c>
      <c r="AE20" s="5" t="s">
        <v>10</v>
      </c>
      <c r="AF20" s="5" t="s">
        <v>9</v>
      </c>
      <c r="AG20" s="5" t="s">
        <v>11</v>
      </c>
      <c r="AH20" s="5" t="s">
        <v>8</v>
      </c>
      <c r="AI20" s="5" t="s">
        <v>8</v>
      </c>
      <c r="AJ20" s="5" t="s">
        <v>9</v>
      </c>
      <c r="AK20" s="460"/>
      <c r="AL20" s="462"/>
      <c r="AM20" s="464"/>
    </row>
    <row r="21" spans="1:39" ht="15" customHeight="1">
      <c r="A21" s="291" t="s">
        <v>136</v>
      </c>
      <c r="B21" s="283" t="s">
        <v>137</v>
      </c>
      <c r="C21" s="284">
        <v>101070</v>
      </c>
      <c r="D21" s="282" t="s">
        <v>138</v>
      </c>
      <c r="E21" s="59" t="s">
        <v>139</v>
      </c>
      <c r="F21" s="83" t="s">
        <v>179</v>
      </c>
      <c r="G21" s="83"/>
      <c r="H21" s="83"/>
      <c r="I21" s="84" t="s">
        <v>179</v>
      </c>
      <c r="J21" s="84"/>
      <c r="K21" s="83"/>
      <c r="L21" s="83" t="s">
        <v>179</v>
      </c>
      <c r="M21" s="83"/>
      <c r="N21" s="83"/>
      <c r="O21" s="83" t="s">
        <v>179</v>
      </c>
      <c r="P21" s="84"/>
      <c r="Q21" s="84"/>
      <c r="R21" s="83" t="s">
        <v>179</v>
      </c>
      <c r="S21" s="83"/>
      <c r="T21" s="83"/>
      <c r="U21" s="83" t="s">
        <v>179</v>
      </c>
      <c r="V21" s="83"/>
      <c r="W21" s="84"/>
      <c r="X21" s="84" t="s">
        <v>179</v>
      </c>
      <c r="Y21" s="83"/>
      <c r="Z21" s="83"/>
      <c r="AA21" s="83" t="s">
        <v>179</v>
      </c>
      <c r="AB21" s="83"/>
      <c r="AC21" s="83"/>
      <c r="AD21" s="84" t="s">
        <v>179</v>
      </c>
      <c r="AE21" s="84"/>
      <c r="AF21" s="83"/>
      <c r="AG21" s="104" t="s">
        <v>179</v>
      </c>
      <c r="AH21" s="104"/>
      <c r="AI21" s="83"/>
      <c r="AJ21" s="104" t="s">
        <v>179</v>
      </c>
      <c r="AK21" s="37">
        <v>126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40">
        <f>SUM(AL21-126)</f>
        <v>6</v>
      </c>
    </row>
    <row r="22" spans="1:39" ht="15" customHeight="1">
      <c r="A22" s="279">
        <v>431702</v>
      </c>
      <c r="B22" s="290" t="s">
        <v>140</v>
      </c>
      <c r="C22" s="287">
        <v>139110</v>
      </c>
      <c r="D22" s="282" t="s">
        <v>30</v>
      </c>
      <c r="E22" s="59" t="s">
        <v>139</v>
      </c>
      <c r="F22" s="83"/>
      <c r="G22" s="83"/>
      <c r="H22" s="83" t="s">
        <v>179</v>
      </c>
      <c r="I22" s="84"/>
      <c r="J22" s="84" t="s">
        <v>180</v>
      </c>
      <c r="K22" s="83" t="s">
        <v>179</v>
      </c>
      <c r="L22" s="83"/>
      <c r="M22" s="83"/>
      <c r="N22" s="83" t="s">
        <v>179</v>
      </c>
      <c r="O22" s="83"/>
      <c r="P22" s="225"/>
      <c r="Q22" s="84" t="s">
        <v>179</v>
      </c>
      <c r="R22" s="83"/>
      <c r="S22" s="83"/>
      <c r="T22" s="83" t="s">
        <v>179</v>
      </c>
      <c r="U22" s="83"/>
      <c r="V22" s="83"/>
      <c r="W22" s="84" t="s">
        <v>179</v>
      </c>
      <c r="X22" s="84"/>
      <c r="Y22" s="83"/>
      <c r="Z22" s="83" t="s">
        <v>179</v>
      </c>
      <c r="AA22" s="83"/>
      <c r="AB22" s="83"/>
      <c r="AC22" s="83" t="s">
        <v>179</v>
      </c>
      <c r="AD22" s="84"/>
      <c r="AE22" s="84"/>
      <c r="AF22" s="83" t="s">
        <v>179</v>
      </c>
      <c r="AG22" s="104"/>
      <c r="AH22" s="104"/>
      <c r="AI22" s="417" t="s">
        <v>179</v>
      </c>
      <c r="AJ22" s="83"/>
      <c r="AK22" s="37">
        <v>126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40">
        <f>SUM(AL22-126)</f>
        <v>6</v>
      </c>
    </row>
    <row r="23" spans="1:39" ht="15" customHeight="1">
      <c r="A23" s="279">
        <v>128562</v>
      </c>
      <c r="B23" s="290" t="s">
        <v>141</v>
      </c>
      <c r="C23" s="287">
        <v>118788</v>
      </c>
      <c r="D23" s="282" t="s">
        <v>23</v>
      </c>
      <c r="E23" s="59" t="s">
        <v>139</v>
      </c>
      <c r="F23" s="83"/>
      <c r="G23" s="83" t="s">
        <v>179</v>
      </c>
      <c r="H23" s="83"/>
      <c r="I23" s="84"/>
      <c r="J23" s="84" t="s">
        <v>179</v>
      </c>
      <c r="K23" s="83"/>
      <c r="L23" s="83"/>
      <c r="M23" s="83" t="s">
        <v>179</v>
      </c>
      <c r="N23" s="83"/>
      <c r="O23" s="83"/>
      <c r="P23" s="84" t="s">
        <v>179</v>
      </c>
      <c r="Q23" s="84"/>
      <c r="R23" s="83"/>
      <c r="S23" s="83" t="s">
        <v>179</v>
      </c>
      <c r="T23" s="83"/>
      <c r="U23" s="83"/>
      <c r="V23" s="83" t="s">
        <v>179</v>
      </c>
      <c r="W23" s="260"/>
      <c r="X23" s="84"/>
      <c r="Y23" s="83" t="s">
        <v>179</v>
      </c>
      <c r="Z23" s="259"/>
      <c r="AA23" s="83"/>
      <c r="AB23" s="83" t="s">
        <v>179</v>
      </c>
      <c r="AC23" s="83"/>
      <c r="AD23" s="84"/>
      <c r="AE23" s="84" t="s">
        <v>179</v>
      </c>
      <c r="AF23" s="259"/>
      <c r="AG23" s="104"/>
      <c r="AH23" s="104" t="s">
        <v>179</v>
      </c>
      <c r="AI23" s="104"/>
      <c r="AJ23" s="388"/>
      <c r="AK23" s="37">
        <v>126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0">
        <f>SUM(AL23-126)</f>
        <v>-6</v>
      </c>
    </row>
    <row r="24" spans="1:39" ht="15" customHeight="1">
      <c r="A24" s="279"/>
      <c r="B24" s="290"/>
      <c r="C24" s="287"/>
      <c r="D24" s="282"/>
      <c r="E24" s="59"/>
      <c r="F24" s="316"/>
      <c r="G24" s="65"/>
      <c r="H24" s="285"/>
      <c r="I24" s="286"/>
      <c r="J24" s="286"/>
      <c r="K24" s="285"/>
      <c r="L24" s="285"/>
      <c r="M24" s="285"/>
      <c r="N24" s="285"/>
      <c r="O24" s="285"/>
      <c r="P24" s="317"/>
      <c r="Q24" s="317"/>
      <c r="R24" s="316"/>
      <c r="S24" s="316"/>
      <c r="T24" s="316"/>
      <c r="U24" s="316"/>
      <c r="V24" s="316"/>
      <c r="W24" s="185"/>
      <c r="X24" s="317"/>
      <c r="Y24" s="316"/>
      <c r="Z24" s="184"/>
      <c r="AA24" s="316"/>
      <c r="AB24" s="316"/>
      <c r="AC24" s="316"/>
      <c r="AD24" s="317"/>
      <c r="AE24" s="317"/>
      <c r="AF24" s="184"/>
      <c r="AG24" s="318"/>
      <c r="AH24" s="318"/>
      <c r="AI24" s="318"/>
      <c r="AJ24" s="389"/>
      <c r="AK24" s="37"/>
      <c r="AL24" s="41"/>
      <c r="AM24" s="40"/>
    </row>
    <row r="25" spans="1:39" ht="15" customHeight="1">
      <c r="A25" s="279"/>
      <c r="B25" s="290"/>
      <c r="C25" s="287"/>
      <c r="D25" s="282"/>
      <c r="E25" s="59"/>
      <c r="F25" s="316"/>
      <c r="G25" s="285"/>
      <c r="H25" s="285"/>
      <c r="I25" s="286"/>
      <c r="J25" s="286"/>
      <c r="K25" s="285"/>
      <c r="L25" s="285"/>
      <c r="M25" s="285"/>
      <c r="N25" s="285"/>
      <c r="O25" s="285"/>
      <c r="P25" s="317"/>
      <c r="Q25" s="317"/>
      <c r="R25" s="316"/>
      <c r="S25" s="316"/>
      <c r="T25" s="316"/>
      <c r="U25" s="316"/>
      <c r="V25" s="316"/>
      <c r="W25" s="185"/>
      <c r="X25" s="317"/>
      <c r="Y25" s="316"/>
      <c r="Z25" s="184"/>
      <c r="AA25" s="316"/>
      <c r="AB25" s="316"/>
      <c r="AC25" s="316"/>
      <c r="AD25" s="317"/>
      <c r="AE25" s="317"/>
      <c r="AF25" s="184"/>
      <c r="AG25" s="318"/>
      <c r="AH25" s="318"/>
      <c r="AI25" s="318"/>
      <c r="AJ25" s="389"/>
      <c r="AK25" s="37"/>
      <c r="AL25" s="41"/>
      <c r="AM25" s="40"/>
    </row>
    <row r="26" spans="1:41" ht="15" customHeight="1">
      <c r="A26" s="279"/>
      <c r="B26" s="280"/>
      <c r="C26" s="287"/>
      <c r="D26" s="282"/>
      <c r="E26" s="59"/>
      <c r="F26" s="184"/>
      <c r="G26" s="285"/>
      <c r="H26" s="285"/>
      <c r="I26" s="286"/>
      <c r="J26" s="286"/>
      <c r="K26" s="285"/>
      <c r="L26" s="285"/>
      <c r="M26" s="285"/>
      <c r="N26" s="285"/>
      <c r="O26" s="285"/>
      <c r="P26" s="286"/>
      <c r="Q26" s="286"/>
      <c r="R26" s="285"/>
      <c r="S26" s="285"/>
      <c r="T26" s="285"/>
      <c r="U26" s="285"/>
      <c r="V26" s="285"/>
      <c r="W26" s="286"/>
      <c r="X26" s="286"/>
      <c r="Y26" s="285"/>
      <c r="Z26" s="285"/>
      <c r="AA26" s="285"/>
      <c r="AB26" s="285"/>
      <c r="AC26" s="285"/>
      <c r="AD26" s="286"/>
      <c r="AE26" s="286"/>
      <c r="AF26" s="285"/>
      <c r="AG26" s="289"/>
      <c r="AH26" s="285"/>
      <c r="AI26" s="289"/>
      <c r="AJ26" s="285"/>
      <c r="AK26" s="37"/>
      <c r="AL26" s="41"/>
      <c r="AM26" s="40"/>
      <c r="AO26" t="s">
        <v>142</v>
      </c>
    </row>
    <row r="27" spans="1:39" ht="16.5" customHeight="1" thickBot="1">
      <c r="A27" s="279"/>
      <c r="B27" s="283"/>
      <c r="C27" s="292"/>
      <c r="D27" s="282"/>
      <c r="E27" s="59"/>
      <c r="F27" s="285"/>
      <c r="G27" s="285"/>
      <c r="H27" s="285"/>
      <c r="I27" s="286"/>
      <c r="J27" s="286"/>
      <c r="K27" s="285"/>
      <c r="L27" s="285"/>
      <c r="M27" s="285"/>
      <c r="N27" s="285"/>
      <c r="O27" s="285"/>
      <c r="P27" s="286"/>
      <c r="Q27" s="286"/>
      <c r="R27" s="285"/>
      <c r="S27" s="285"/>
      <c r="T27" s="285"/>
      <c r="U27" s="285"/>
      <c r="V27" s="285"/>
      <c r="W27" s="286"/>
      <c r="X27" s="286"/>
      <c r="Y27" s="285"/>
      <c r="Z27" s="285"/>
      <c r="AA27" s="285"/>
      <c r="AB27" s="285"/>
      <c r="AC27" s="285"/>
      <c r="AD27" s="286"/>
      <c r="AE27" s="286"/>
      <c r="AF27" s="285"/>
      <c r="AG27" s="289"/>
      <c r="AH27" s="285"/>
      <c r="AI27" s="289"/>
      <c r="AJ27" s="390"/>
      <c r="AK27" s="37"/>
      <c r="AL27" s="41"/>
      <c r="AM27" s="40"/>
    </row>
    <row r="28" spans="1:39" ht="15" customHeight="1">
      <c r="A28" s="279"/>
      <c r="B28" s="442" t="s">
        <v>17</v>
      </c>
      <c r="C28" s="443"/>
      <c r="D28" s="444"/>
      <c r="E28" s="59"/>
      <c r="F28" s="285"/>
      <c r="G28" s="285"/>
      <c r="H28" s="285"/>
      <c r="I28" s="286"/>
      <c r="J28" s="286"/>
      <c r="K28" s="285"/>
      <c r="L28" s="285"/>
      <c r="M28" s="285"/>
      <c r="N28" s="285"/>
      <c r="O28" s="285"/>
      <c r="P28" s="286"/>
      <c r="Q28" s="286"/>
      <c r="R28" s="285"/>
      <c r="S28" s="285"/>
      <c r="T28" s="285"/>
      <c r="U28" s="285"/>
      <c r="V28" s="285"/>
      <c r="W28" s="286"/>
      <c r="X28" s="286"/>
      <c r="Y28" s="285"/>
      <c r="Z28" s="285"/>
      <c r="AA28" s="285"/>
      <c r="AB28" s="285"/>
      <c r="AC28" s="285"/>
      <c r="AD28" s="286"/>
      <c r="AE28" s="286"/>
      <c r="AF28" s="285"/>
      <c r="AG28" s="289"/>
      <c r="AH28" s="289"/>
      <c r="AI28" s="285"/>
      <c r="AJ28" s="289"/>
      <c r="AK28" s="37"/>
      <c r="AL28" s="41"/>
      <c r="AM28" s="40"/>
    </row>
    <row r="29" spans="1:39" ht="15" customHeight="1">
      <c r="A29" s="293"/>
      <c r="B29" s="435" t="s">
        <v>86</v>
      </c>
      <c r="C29" s="436"/>
      <c r="D29" s="437"/>
      <c r="F29" s="294"/>
      <c r="G29" s="296"/>
      <c r="H29" s="296"/>
      <c r="I29" s="295"/>
      <c r="J29" s="295"/>
      <c r="K29" s="296"/>
      <c r="L29" s="296"/>
      <c r="M29" s="296"/>
      <c r="N29" s="296"/>
      <c r="O29" s="296"/>
      <c r="P29" s="295"/>
      <c r="Q29" s="295"/>
      <c r="R29" s="296"/>
      <c r="S29" s="296"/>
      <c r="T29" s="296"/>
      <c r="U29" s="296"/>
      <c r="V29" s="296"/>
      <c r="W29" s="295"/>
      <c r="X29" s="295"/>
      <c r="Y29" s="296"/>
      <c r="Z29" s="296"/>
      <c r="AA29" s="296"/>
      <c r="AB29" s="296"/>
      <c r="AC29" s="296"/>
      <c r="AD29" s="295"/>
      <c r="AE29" s="295"/>
      <c r="AF29" s="296"/>
      <c r="AG29" s="296"/>
      <c r="AH29" s="296"/>
      <c r="AI29" s="296"/>
      <c r="AJ29" s="296"/>
      <c r="AK29" s="270"/>
      <c r="AL29" s="271"/>
      <c r="AM29" s="272"/>
    </row>
    <row r="30" spans="1:39" ht="15" customHeight="1">
      <c r="A30" s="293"/>
      <c r="B30" s="445" t="s">
        <v>87</v>
      </c>
      <c r="C30" s="446"/>
      <c r="D30" s="447"/>
      <c r="E30" s="297"/>
      <c r="F30" s="296"/>
      <c r="G30" s="296"/>
      <c r="H30" s="296"/>
      <c r="I30" s="295"/>
      <c r="J30" s="295"/>
      <c r="K30" s="296"/>
      <c r="L30" s="296"/>
      <c r="M30" s="296"/>
      <c r="N30" s="296"/>
      <c r="O30" s="296"/>
      <c r="P30" s="295"/>
      <c r="Q30" s="295"/>
      <c r="R30" s="296"/>
      <c r="S30" s="296"/>
      <c r="T30" s="296"/>
      <c r="U30" s="296"/>
      <c r="V30" s="296"/>
      <c r="W30" s="295"/>
      <c r="X30" s="295"/>
      <c r="Y30" s="296"/>
      <c r="Z30" s="296"/>
      <c r="AA30" s="296"/>
      <c r="AB30" s="296"/>
      <c r="AC30" s="296"/>
      <c r="AD30" s="295"/>
      <c r="AE30" s="295"/>
      <c r="AF30" s="296"/>
      <c r="AG30" s="296"/>
      <c r="AH30" s="296"/>
      <c r="AI30" s="296"/>
      <c r="AJ30" s="296"/>
      <c r="AK30" s="270"/>
      <c r="AL30" s="271"/>
      <c r="AM30" s="272"/>
    </row>
    <row r="31" spans="1:39" ht="15" customHeight="1">
      <c r="A31" s="293"/>
      <c r="B31" s="445" t="s">
        <v>88</v>
      </c>
      <c r="C31" s="446"/>
      <c r="D31" s="447"/>
      <c r="E31" s="297"/>
      <c r="F31" s="296"/>
      <c r="G31" s="296"/>
      <c r="H31" s="296"/>
      <c r="I31" s="295"/>
      <c r="J31" s="295"/>
      <c r="K31" s="296"/>
      <c r="L31" s="296"/>
      <c r="M31" s="296"/>
      <c r="N31" s="296"/>
      <c r="O31" s="296"/>
      <c r="P31" s="295"/>
      <c r="Q31" s="295"/>
      <c r="R31" s="296"/>
      <c r="S31" s="296"/>
      <c r="T31" s="296"/>
      <c r="U31" s="296"/>
      <c r="V31" s="296"/>
      <c r="W31" s="295"/>
      <c r="X31" s="295"/>
      <c r="Y31" s="296"/>
      <c r="Z31" s="296"/>
      <c r="AA31" s="296"/>
      <c r="AB31" s="296"/>
      <c r="AC31" s="296"/>
      <c r="AD31" s="295"/>
      <c r="AE31" s="295"/>
      <c r="AF31" s="296"/>
      <c r="AG31" s="296"/>
      <c r="AH31" s="296"/>
      <c r="AI31" s="296"/>
      <c r="AJ31" s="296"/>
      <c r="AK31" s="270"/>
      <c r="AL31" s="271"/>
      <c r="AM31" s="272"/>
    </row>
    <row r="32" spans="1:39" ht="15" customHeight="1">
      <c r="A32" s="293"/>
      <c r="B32" s="445" t="s">
        <v>89</v>
      </c>
      <c r="C32" s="446"/>
      <c r="D32" s="447"/>
      <c r="E32" s="297"/>
      <c r="F32" s="296"/>
      <c r="G32" s="296"/>
      <c r="H32" s="296"/>
      <c r="I32" s="295"/>
      <c r="J32" s="295"/>
      <c r="K32" s="296"/>
      <c r="L32" s="296"/>
      <c r="M32" s="296"/>
      <c r="N32" s="296"/>
      <c r="O32" s="296"/>
      <c r="P32" s="295"/>
      <c r="Q32" s="295"/>
      <c r="R32" s="296"/>
      <c r="S32" s="296"/>
      <c r="T32" s="296"/>
      <c r="U32" s="296"/>
      <c r="V32" s="296"/>
      <c r="W32" s="295"/>
      <c r="X32" s="295"/>
      <c r="Y32" s="296"/>
      <c r="Z32" s="296"/>
      <c r="AA32" s="296"/>
      <c r="AB32" s="296"/>
      <c r="AC32" s="296"/>
      <c r="AD32" s="295"/>
      <c r="AE32" s="295"/>
      <c r="AF32" s="296"/>
      <c r="AG32" s="296"/>
      <c r="AH32" s="296"/>
      <c r="AI32" s="296"/>
      <c r="AJ32" s="296"/>
      <c r="AK32" s="270"/>
      <c r="AL32" s="271"/>
      <c r="AM32" s="272"/>
    </row>
    <row r="33" spans="1:39" ht="15" customHeight="1">
      <c r="A33" s="293"/>
      <c r="B33" s="445" t="s">
        <v>90</v>
      </c>
      <c r="C33" s="446"/>
      <c r="D33" s="447"/>
      <c r="E33" s="297"/>
      <c r="F33" s="296"/>
      <c r="G33" s="296"/>
      <c r="H33" s="296"/>
      <c r="I33" s="295"/>
      <c r="J33" s="295"/>
      <c r="K33" s="296"/>
      <c r="L33" s="296"/>
      <c r="M33" s="296"/>
      <c r="N33" s="296"/>
      <c r="O33" s="296"/>
      <c r="P33" s="295"/>
      <c r="Q33" s="295"/>
      <c r="R33" s="296"/>
      <c r="S33" s="296"/>
      <c r="T33" s="296"/>
      <c r="U33" s="296"/>
      <c r="V33" s="296"/>
      <c r="W33" s="295"/>
      <c r="X33" s="295"/>
      <c r="Y33" s="296"/>
      <c r="Z33" s="296"/>
      <c r="AA33" s="296"/>
      <c r="AB33" s="296"/>
      <c r="AC33" s="296"/>
      <c r="AD33" s="391"/>
      <c r="AE33" s="295"/>
      <c r="AF33" s="296"/>
      <c r="AG33" s="296"/>
      <c r="AH33" s="296"/>
      <c r="AI33" s="296"/>
      <c r="AJ33" s="296"/>
      <c r="AK33" s="270"/>
      <c r="AL33" s="271"/>
      <c r="AM33" s="272"/>
    </row>
    <row r="34" spans="1:39" ht="15" customHeight="1">
      <c r="A34" s="293"/>
      <c r="B34" s="310" t="s">
        <v>146</v>
      </c>
      <c r="C34" s="311"/>
      <c r="D34" s="312"/>
      <c r="E34" s="297"/>
      <c r="F34" s="296"/>
      <c r="G34" s="296"/>
      <c r="H34" s="296"/>
      <c r="I34" s="295"/>
      <c r="J34" s="295"/>
      <c r="K34" s="296"/>
      <c r="L34" s="296"/>
      <c r="M34" s="296"/>
      <c r="N34" s="296"/>
      <c r="O34" s="296"/>
      <c r="P34" s="295"/>
      <c r="Q34" s="295"/>
      <c r="R34" s="296"/>
      <c r="S34" s="296"/>
      <c r="T34" s="296"/>
      <c r="U34" s="296"/>
      <c r="V34" s="296"/>
      <c r="W34" s="295"/>
      <c r="X34" s="295"/>
      <c r="Y34" s="296"/>
      <c r="Z34" s="296"/>
      <c r="AA34" s="296"/>
      <c r="AB34" s="296"/>
      <c r="AC34" s="296"/>
      <c r="AD34" s="295"/>
      <c r="AE34" s="295"/>
      <c r="AF34" s="296"/>
      <c r="AG34" s="296"/>
      <c r="AH34" s="296"/>
      <c r="AI34" s="296"/>
      <c r="AJ34" s="296"/>
      <c r="AK34" s="313"/>
      <c r="AL34" s="314"/>
      <c r="AM34" s="315"/>
    </row>
    <row r="35" spans="1:39" ht="15" customHeight="1">
      <c r="A35" s="293"/>
      <c r="B35" s="435" t="s">
        <v>91</v>
      </c>
      <c r="C35" s="436"/>
      <c r="D35" s="437"/>
      <c r="E35" s="297"/>
      <c r="F35" s="298"/>
      <c r="G35" s="298"/>
      <c r="H35" s="298"/>
      <c r="I35" s="299"/>
      <c r="J35" s="299"/>
      <c r="K35" s="298"/>
      <c r="L35" s="298"/>
      <c r="M35" s="298"/>
      <c r="N35" s="298"/>
      <c r="O35" s="298"/>
      <c r="P35" s="299"/>
      <c r="Q35" s="299"/>
      <c r="R35" s="298"/>
      <c r="S35" s="298"/>
      <c r="T35" s="298"/>
      <c r="U35" s="298"/>
      <c r="V35" s="298"/>
      <c r="W35" s="299"/>
      <c r="X35" s="299"/>
      <c r="Y35" s="298"/>
      <c r="Z35" s="298"/>
      <c r="AA35" s="298"/>
      <c r="AB35" s="298"/>
      <c r="AC35" s="298"/>
      <c r="AD35" s="299"/>
      <c r="AE35" s="299"/>
      <c r="AF35" s="298"/>
      <c r="AG35" s="298"/>
      <c r="AH35" s="298"/>
      <c r="AI35" s="298"/>
      <c r="AJ35" s="298"/>
      <c r="AK35" s="270"/>
      <c r="AL35" s="271"/>
      <c r="AM35" s="272"/>
    </row>
    <row r="36" spans="1:39" ht="15" customHeight="1" thickBot="1">
      <c r="A36" s="293"/>
      <c r="B36" s="438" t="s">
        <v>92</v>
      </c>
      <c r="C36" s="439"/>
      <c r="D36" s="440"/>
      <c r="E36" s="297"/>
      <c r="F36" s="298"/>
      <c r="G36" s="298"/>
      <c r="H36" s="298"/>
      <c r="I36" s="299"/>
      <c r="J36" s="299"/>
      <c r="K36" s="298"/>
      <c r="L36" s="298"/>
      <c r="M36" s="298"/>
      <c r="N36" s="298"/>
      <c r="O36" s="298"/>
      <c r="P36" s="299"/>
      <c r="Q36" s="299"/>
      <c r="R36" s="298"/>
      <c r="S36" s="298"/>
      <c r="T36" s="298"/>
      <c r="U36" s="298"/>
      <c r="V36" s="298"/>
      <c r="W36" s="299"/>
      <c r="X36" s="299"/>
      <c r="Y36" s="298"/>
      <c r="Z36" s="298"/>
      <c r="AA36" s="298"/>
      <c r="AB36" s="298"/>
      <c r="AC36" s="298"/>
      <c r="AD36" s="299"/>
      <c r="AE36" s="299"/>
      <c r="AF36" s="298"/>
      <c r="AG36" s="298"/>
      <c r="AH36" s="298"/>
      <c r="AI36" s="298"/>
      <c r="AJ36" s="298"/>
      <c r="AK36" s="270"/>
      <c r="AL36" s="271"/>
      <c r="AM36" s="300">
        <v>168</v>
      </c>
    </row>
    <row r="37" spans="1:39" ht="12" customHeight="1">
      <c r="A37" s="301"/>
      <c r="B37" s="441"/>
      <c r="C37" s="441"/>
      <c r="D37" s="441"/>
      <c r="E37" s="441"/>
      <c r="F37" s="302"/>
      <c r="G37" s="303"/>
      <c r="H37" s="303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2"/>
      <c r="U37" s="302"/>
      <c r="V37" s="302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5"/>
      <c r="AL37" s="306"/>
      <c r="AM37" s="306"/>
    </row>
    <row r="38" spans="1:39" ht="15">
      <c r="A38" s="307"/>
      <c r="B38" s="307"/>
      <c r="C38" s="307"/>
      <c r="D38" s="307"/>
      <c r="E38" s="307"/>
      <c r="F38" s="308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8"/>
      <c r="AL38" s="308"/>
      <c r="AM38" s="308"/>
    </row>
    <row r="39" spans="1:39" ht="15">
      <c r="A39" s="307"/>
      <c r="B39" s="307"/>
      <c r="C39" s="307"/>
      <c r="D39" s="307"/>
      <c r="E39" s="307"/>
      <c r="F39" s="308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8"/>
      <c r="AL39" s="308"/>
      <c r="AM39" s="308"/>
    </row>
    <row r="40" spans="1:39" ht="15">
      <c r="A40" s="307"/>
      <c r="B40" s="307"/>
      <c r="C40" s="307"/>
      <c r="D40" s="307"/>
      <c r="E40" s="307"/>
      <c r="F40" s="308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8"/>
      <c r="AL40" s="308"/>
      <c r="AM40" s="308"/>
    </row>
    <row r="41" spans="1:39" ht="15">
      <c r="A41" s="307"/>
      <c r="B41" s="307"/>
      <c r="C41" s="307"/>
      <c r="D41" s="307"/>
      <c r="E41" s="307"/>
      <c r="F41" s="308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8"/>
      <c r="AL41" s="308"/>
      <c r="AM41" s="308"/>
    </row>
    <row r="42" spans="1:39" ht="15">
      <c r="A42" s="307"/>
      <c r="B42" s="307"/>
      <c r="C42" s="307"/>
      <c r="D42" s="307"/>
      <c r="E42" s="307"/>
      <c r="F42" s="308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8"/>
      <c r="AL42" s="308"/>
      <c r="AM42" s="308"/>
    </row>
    <row r="43" spans="1:39" ht="15">
      <c r="A43" s="307"/>
      <c r="B43" s="307"/>
      <c r="C43" s="307"/>
      <c r="D43" s="307"/>
      <c r="E43" s="307"/>
      <c r="F43" s="308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8"/>
      <c r="AL43" s="308"/>
      <c r="AM43" s="308"/>
    </row>
    <row r="44" spans="1:39" ht="15">
      <c r="A44" s="307"/>
      <c r="B44" s="307"/>
      <c r="C44" s="307"/>
      <c r="D44" s="307"/>
      <c r="E44" s="307"/>
      <c r="F44" s="30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8"/>
      <c r="AL44" s="308"/>
      <c r="AM44" s="308"/>
    </row>
    <row r="45" spans="1:39" ht="15">
      <c r="A45" s="307"/>
      <c r="B45" s="307"/>
      <c r="C45" s="307"/>
      <c r="D45" s="307"/>
      <c r="E45" s="307"/>
      <c r="F45" s="308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8"/>
      <c r="AL45" s="308"/>
      <c r="AM45" s="308"/>
    </row>
    <row r="46" spans="1:39" ht="15">
      <c r="A46" s="307"/>
      <c r="B46" s="307"/>
      <c r="C46" s="307"/>
      <c r="D46" s="307"/>
      <c r="E46" s="307"/>
      <c r="F46" s="308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8"/>
      <c r="AL46" s="308"/>
      <c r="AM46" s="308"/>
    </row>
    <row r="47" spans="1:39" ht="15">
      <c r="A47" s="307"/>
      <c r="B47" s="307"/>
      <c r="C47" s="307"/>
      <c r="D47" s="307"/>
      <c r="E47" s="307"/>
      <c r="F47" s="308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8"/>
      <c r="AL47" s="308"/>
      <c r="AM47" s="308"/>
    </row>
    <row r="48" spans="1:39" ht="15">
      <c r="A48" s="307"/>
      <c r="B48" s="307"/>
      <c r="C48" s="307"/>
      <c r="D48" s="307"/>
      <c r="E48" s="307"/>
      <c r="F48" s="308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8"/>
      <c r="AL48" s="308"/>
      <c r="AM48" s="308"/>
    </row>
    <row r="49" spans="1:39" ht="15">
      <c r="A49" s="307"/>
      <c r="B49" s="307"/>
      <c r="C49" s="307"/>
      <c r="D49" s="307"/>
      <c r="E49" s="307"/>
      <c r="F49" s="308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8"/>
      <c r="AL49" s="308"/>
      <c r="AM49" s="308"/>
    </row>
    <row r="50" spans="1:39" ht="15">
      <c r="A50" s="307"/>
      <c r="B50" s="307"/>
      <c r="C50" s="307"/>
      <c r="D50" s="307"/>
      <c r="E50" s="307"/>
      <c r="F50" s="308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8"/>
      <c r="AL50" s="308"/>
      <c r="AM50" s="308"/>
    </row>
    <row r="51" spans="1:39" ht="15">
      <c r="A51" s="307"/>
      <c r="B51" s="307"/>
      <c r="C51" s="307"/>
      <c r="D51" s="307"/>
      <c r="E51" s="307"/>
      <c r="F51" s="308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8"/>
      <c r="AL51" s="308"/>
      <c r="AM51" s="308"/>
    </row>
    <row r="52" spans="1:39" ht="15">
      <c r="A52" s="307"/>
      <c r="B52" s="307"/>
      <c r="C52" s="307"/>
      <c r="D52" s="307"/>
      <c r="E52" s="307"/>
      <c r="F52" s="308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8"/>
      <c r="AL52" s="308"/>
      <c r="AM52" s="308"/>
    </row>
    <row r="53" spans="1:39" ht="15">
      <c r="A53" s="307"/>
      <c r="B53" s="307"/>
      <c r="C53" s="307"/>
      <c r="D53" s="307"/>
      <c r="E53" s="307"/>
      <c r="F53" s="308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8"/>
      <c r="AL53" s="308"/>
      <c r="AM53" s="308"/>
    </row>
    <row r="54" spans="1:39" ht="15">
      <c r="A54" s="307"/>
      <c r="B54" s="307"/>
      <c r="C54" s="307"/>
      <c r="D54" s="307"/>
      <c r="E54" s="307"/>
      <c r="F54" s="308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8"/>
      <c r="AL54" s="308"/>
      <c r="AM54" s="308"/>
    </row>
    <row r="55" spans="1:39" ht="15">
      <c r="A55" s="307"/>
      <c r="B55" s="307"/>
      <c r="C55" s="307"/>
      <c r="D55" s="307"/>
      <c r="E55" s="307"/>
      <c r="F55" s="308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8"/>
      <c r="AL55" s="308"/>
      <c r="AM55" s="308"/>
    </row>
    <row r="56" spans="1:39" ht="15">
      <c r="A56" s="307"/>
      <c r="B56" s="307"/>
      <c r="C56" s="307"/>
      <c r="D56" s="307"/>
      <c r="E56" s="307"/>
      <c r="F56" s="308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8"/>
      <c r="AL56" s="308"/>
      <c r="AM56" s="308"/>
    </row>
    <row r="57" spans="1:39" ht="15">
      <c r="A57" s="307"/>
      <c r="B57" s="307"/>
      <c r="C57" s="307"/>
      <c r="D57" s="307"/>
      <c r="E57" s="307"/>
      <c r="F57" s="308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8"/>
      <c r="AL57" s="308"/>
      <c r="AM57" s="308"/>
    </row>
    <row r="58" spans="1:39" ht="15">
      <c r="A58" s="307"/>
      <c r="B58" s="307"/>
      <c r="C58" s="307"/>
      <c r="D58" s="307"/>
      <c r="E58" s="307"/>
      <c r="F58" s="308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8"/>
      <c r="AL58" s="308"/>
      <c r="AM58" s="308"/>
    </row>
    <row r="59" spans="1:39" ht="15">
      <c r="A59" s="307"/>
      <c r="B59" s="307"/>
      <c r="C59" s="307"/>
      <c r="D59" s="307"/>
      <c r="E59" s="307"/>
      <c r="F59" s="308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8"/>
      <c r="AL59" s="308"/>
      <c r="AM59" s="308"/>
    </row>
    <row r="60" spans="1:39" ht="15">
      <c r="A60" s="307"/>
      <c r="B60" s="307"/>
      <c r="C60" s="307"/>
      <c r="D60" s="307"/>
      <c r="E60" s="307"/>
      <c r="F60" s="308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8"/>
      <c r="AL60" s="308"/>
      <c r="AM60" s="308"/>
    </row>
    <row r="61" spans="1:39" ht="15">
      <c r="A61" s="307"/>
      <c r="B61" s="307"/>
      <c r="C61" s="307"/>
      <c r="D61" s="307"/>
      <c r="E61" s="307"/>
      <c r="F61" s="308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8"/>
      <c r="AL61" s="308"/>
      <c r="AM61" s="308"/>
    </row>
    <row r="62" spans="1:39" ht="15">
      <c r="A62" s="307"/>
      <c r="B62" s="307"/>
      <c r="C62" s="307"/>
      <c r="D62" s="307"/>
      <c r="E62" s="307"/>
      <c r="F62" s="308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8"/>
      <c r="AL62" s="308"/>
      <c r="AM62" s="308"/>
    </row>
    <row r="63" spans="1:39" ht="15">
      <c r="A63" s="307"/>
      <c r="B63" s="307"/>
      <c r="C63" s="307"/>
      <c r="D63" s="307"/>
      <c r="E63" s="307"/>
      <c r="F63" s="308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8"/>
      <c r="AL63" s="308"/>
      <c r="AM63" s="308"/>
    </row>
    <row r="64" spans="1:39" ht="15">
      <c r="A64" s="307"/>
      <c r="B64" s="307"/>
      <c r="C64" s="307"/>
      <c r="D64" s="307"/>
      <c r="E64" s="307"/>
      <c r="F64" s="308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8"/>
      <c r="AL64" s="308"/>
      <c r="AM64" s="308"/>
    </row>
    <row r="65" spans="1:39" ht="15">
      <c r="A65" s="307"/>
      <c r="B65" s="307"/>
      <c r="C65" s="307"/>
      <c r="D65" s="307"/>
      <c r="E65" s="307"/>
      <c r="F65" s="308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8"/>
      <c r="AL65" s="308"/>
      <c r="AM65" s="308"/>
    </row>
    <row r="66" spans="1:39" ht="15">
      <c r="A66" s="307"/>
      <c r="B66" s="307"/>
      <c r="C66" s="307"/>
      <c r="D66" s="307"/>
      <c r="E66" s="307"/>
      <c r="F66" s="308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8"/>
      <c r="AL66" s="308"/>
      <c r="AM66" s="308"/>
    </row>
    <row r="67" spans="1:39" ht="15">
      <c r="A67" s="307"/>
      <c r="B67" s="307"/>
      <c r="C67" s="307"/>
      <c r="D67" s="307"/>
      <c r="E67" s="307"/>
      <c r="F67" s="308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8"/>
      <c r="AL67" s="308"/>
      <c r="AM67" s="308"/>
    </row>
    <row r="68" spans="1:39" ht="15">
      <c r="A68" s="307"/>
      <c r="B68" s="307"/>
      <c r="C68" s="307"/>
      <c r="D68" s="307"/>
      <c r="E68" s="307"/>
      <c r="F68" s="308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  <c r="AL68" s="308"/>
      <c r="AM68" s="308"/>
    </row>
    <row r="69" spans="1:39" ht="15">
      <c r="A69" s="307"/>
      <c r="B69" s="307"/>
      <c r="C69" s="307"/>
      <c r="D69" s="307"/>
      <c r="E69" s="307"/>
      <c r="F69" s="308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8"/>
      <c r="AL69" s="308"/>
      <c r="AM69" s="308"/>
    </row>
    <row r="70" spans="1:39" ht="15">
      <c r="A70" s="307"/>
      <c r="B70" s="307"/>
      <c r="C70" s="307"/>
      <c r="D70" s="307"/>
      <c r="E70" s="307"/>
      <c r="F70" s="308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308"/>
      <c r="AM70" s="308"/>
    </row>
    <row r="71" spans="1:39" ht="15">
      <c r="A71" s="307"/>
      <c r="B71" s="307"/>
      <c r="C71" s="307"/>
      <c r="D71" s="307"/>
      <c r="E71" s="307"/>
      <c r="F71" s="308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8"/>
      <c r="AL71" s="308"/>
      <c r="AM71" s="308"/>
    </row>
    <row r="72" spans="1:39" ht="15">
      <c r="A72" s="307"/>
      <c r="B72" s="307"/>
      <c r="C72" s="307"/>
      <c r="D72" s="307"/>
      <c r="E72" s="307"/>
      <c r="F72" s="308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8"/>
      <c r="AL72" s="308"/>
      <c r="AM72" s="308"/>
    </row>
    <row r="73" spans="1:39" ht="15">
      <c r="A73" s="307"/>
      <c r="B73" s="307"/>
      <c r="C73" s="307"/>
      <c r="D73" s="307"/>
      <c r="E73" s="307"/>
      <c r="F73" s="308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8"/>
      <c r="AL73" s="308"/>
      <c r="AM73" s="308"/>
    </row>
    <row r="74" spans="1:39" ht="15">
      <c r="A74" s="307"/>
      <c r="B74" s="307"/>
      <c r="C74" s="307"/>
      <c r="D74" s="307"/>
      <c r="E74" s="307"/>
      <c r="F74" s="308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8"/>
      <c r="AL74" s="308"/>
      <c r="AM74" s="308"/>
    </row>
    <row r="75" spans="1:39" ht="15">
      <c r="A75" s="307"/>
      <c r="B75" s="307"/>
      <c r="C75" s="307"/>
      <c r="D75" s="307"/>
      <c r="E75" s="307"/>
      <c r="F75" s="308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8"/>
      <c r="AL75" s="308"/>
      <c r="AM75" s="308"/>
    </row>
    <row r="76" spans="1:39" ht="15">
      <c r="A76" s="307"/>
      <c r="B76" s="307"/>
      <c r="C76" s="307"/>
      <c r="D76" s="307"/>
      <c r="E76" s="307"/>
      <c r="F76" s="308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8"/>
      <c r="AL76" s="308"/>
      <c r="AM76" s="308"/>
    </row>
    <row r="77" spans="1:39" ht="15">
      <c r="A77" s="307"/>
      <c r="B77" s="307"/>
      <c r="C77" s="307"/>
      <c r="D77" s="307"/>
      <c r="E77" s="307"/>
      <c r="F77" s="308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8"/>
      <c r="AL77" s="308"/>
      <c r="AM77" s="308"/>
    </row>
    <row r="78" spans="1:39" ht="15">
      <c r="A78" s="307"/>
      <c r="B78" s="307"/>
      <c r="C78" s="307"/>
      <c r="D78" s="307"/>
      <c r="E78" s="307"/>
      <c r="F78" s="308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8"/>
      <c r="AL78" s="308"/>
      <c r="AM78" s="308"/>
    </row>
    <row r="79" spans="1:39" ht="15">
      <c r="A79" s="307"/>
      <c r="B79" s="307"/>
      <c r="C79" s="307"/>
      <c r="D79" s="307"/>
      <c r="E79" s="307"/>
      <c r="F79" s="308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8"/>
      <c r="AL79" s="308"/>
      <c r="AM79" s="308"/>
    </row>
    <row r="80" spans="1:39" ht="15">
      <c r="A80" s="307"/>
      <c r="B80" s="307"/>
      <c r="C80" s="307"/>
      <c r="D80" s="307"/>
      <c r="E80" s="307"/>
      <c r="F80" s="308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8"/>
      <c r="AL80" s="308"/>
      <c r="AM80" s="308"/>
    </row>
    <row r="81" spans="1:39" ht="15">
      <c r="A81" s="307"/>
      <c r="B81" s="307"/>
      <c r="C81" s="307"/>
      <c r="D81" s="307"/>
      <c r="E81" s="307"/>
      <c r="F81" s="308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8"/>
      <c r="AL81" s="308"/>
      <c r="AM81" s="308"/>
    </row>
    <row r="82" spans="1:39" ht="15">
      <c r="A82" s="307"/>
      <c r="B82" s="307"/>
      <c r="C82" s="307"/>
      <c r="D82" s="307"/>
      <c r="E82" s="307"/>
      <c r="F82" s="308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8"/>
      <c r="AL82" s="308"/>
      <c r="AM82" s="308"/>
    </row>
    <row r="83" spans="1:39" ht="15">
      <c r="A83" s="307"/>
      <c r="B83" s="307"/>
      <c r="C83" s="307"/>
      <c r="D83" s="307"/>
      <c r="E83" s="307"/>
      <c r="F83" s="308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8"/>
      <c r="AL83" s="308"/>
      <c r="AM83" s="308"/>
    </row>
    <row r="84" spans="1:39" ht="15">
      <c r="A84" s="307"/>
      <c r="B84" s="307"/>
      <c r="C84" s="307"/>
      <c r="D84" s="307"/>
      <c r="E84" s="307"/>
      <c r="F84" s="308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8"/>
      <c r="AL84" s="308"/>
      <c r="AM84" s="308"/>
    </row>
    <row r="85" spans="1:39" ht="15">
      <c r="A85" s="307"/>
      <c r="B85" s="307"/>
      <c r="C85" s="307"/>
      <c r="D85" s="307"/>
      <c r="E85" s="307"/>
      <c r="F85" s="308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8"/>
      <c r="AL85" s="308"/>
      <c r="AM85" s="308"/>
    </row>
    <row r="86" spans="1:39" ht="15">
      <c r="A86" s="307"/>
      <c r="B86" s="307"/>
      <c r="C86" s="307"/>
      <c r="D86" s="307"/>
      <c r="E86" s="307"/>
      <c r="F86" s="308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8"/>
      <c r="AL86" s="308"/>
      <c r="AM86" s="308"/>
    </row>
    <row r="87" spans="1:39" ht="15">
      <c r="A87" s="307"/>
      <c r="B87" s="307"/>
      <c r="C87" s="307"/>
      <c r="D87" s="307"/>
      <c r="E87" s="307"/>
      <c r="F87" s="308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8"/>
      <c r="AL87" s="308"/>
      <c r="AM87" s="308"/>
    </row>
    <row r="88" spans="1:39" ht="15">
      <c r="A88" s="307"/>
      <c r="B88" s="307"/>
      <c r="C88" s="307"/>
      <c r="D88" s="307"/>
      <c r="E88" s="307"/>
      <c r="F88" s="308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8"/>
      <c r="AL88" s="308"/>
      <c r="AM88" s="308"/>
    </row>
    <row r="89" spans="1:39" ht="15">
      <c r="A89" s="307"/>
      <c r="B89" s="307"/>
      <c r="C89" s="307"/>
      <c r="D89" s="307"/>
      <c r="E89" s="307"/>
      <c r="F89" s="308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8"/>
      <c r="AL89" s="308"/>
      <c r="AM89" s="308"/>
    </row>
    <row r="90" spans="1:39" ht="15">
      <c r="A90" s="307"/>
      <c r="B90" s="307"/>
      <c r="C90" s="307"/>
      <c r="D90" s="307"/>
      <c r="E90" s="307"/>
      <c r="F90" s="308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8"/>
      <c r="AL90" s="308"/>
      <c r="AM90" s="308"/>
    </row>
    <row r="91" spans="1:39" ht="15">
      <c r="A91" s="307"/>
      <c r="B91" s="307"/>
      <c r="C91" s="307"/>
      <c r="D91" s="307"/>
      <c r="E91" s="307"/>
      <c r="F91" s="308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8"/>
      <c r="AL91" s="308"/>
      <c r="AM91" s="308"/>
    </row>
    <row r="92" spans="1:39" ht="15">
      <c r="A92" s="307"/>
      <c r="B92" s="307"/>
      <c r="C92" s="307"/>
      <c r="D92" s="307"/>
      <c r="E92" s="307"/>
      <c r="F92" s="308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8"/>
      <c r="AL92" s="308"/>
      <c r="AM92" s="308"/>
    </row>
    <row r="93" spans="1:39" ht="15">
      <c r="A93" s="307"/>
      <c r="B93" s="307"/>
      <c r="C93" s="307"/>
      <c r="D93" s="307"/>
      <c r="E93" s="307"/>
      <c r="F93" s="308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8"/>
      <c r="AL93" s="308"/>
      <c r="AM93" s="308"/>
    </row>
    <row r="94" spans="1:39" ht="15">
      <c r="A94" s="307"/>
      <c r="B94" s="307"/>
      <c r="C94" s="307"/>
      <c r="D94" s="307"/>
      <c r="E94" s="307"/>
      <c r="F94" s="308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8"/>
      <c r="AL94" s="308"/>
      <c r="AM94" s="308"/>
    </row>
    <row r="95" spans="1:39" ht="15">
      <c r="A95" s="307"/>
      <c r="B95" s="307"/>
      <c r="C95" s="307"/>
      <c r="D95" s="307"/>
      <c r="E95" s="307"/>
      <c r="F95" s="308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8"/>
      <c r="AL95" s="308"/>
      <c r="AM95" s="308"/>
    </row>
    <row r="96" spans="1:39" ht="15">
      <c r="A96" s="307"/>
      <c r="B96" s="307"/>
      <c r="C96" s="307"/>
      <c r="D96" s="307"/>
      <c r="E96" s="307"/>
      <c r="F96" s="308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8"/>
      <c r="AL96" s="308"/>
      <c r="AM96" s="308"/>
    </row>
    <row r="97" spans="1:39" ht="15">
      <c r="A97" s="307"/>
      <c r="B97" s="307"/>
      <c r="C97" s="307"/>
      <c r="D97" s="307"/>
      <c r="E97" s="307"/>
      <c r="F97" s="308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8"/>
      <c r="AL97" s="308"/>
      <c r="AM97" s="308"/>
    </row>
    <row r="98" spans="1:39" ht="15">
      <c r="A98" s="307"/>
      <c r="B98" s="307"/>
      <c r="C98" s="307"/>
      <c r="D98" s="307"/>
      <c r="E98" s="307"/>
      <c r="F98" s="308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8"/>
      <c r="AL98" s="308"/>
      <c r="AM98" s="308"/>
    </row>
    <row r="99" spans="1:39" ht="15">
      <c r="A99" s="307"/>
      <c r="B99" s="307"/>
      <c r="C99" s="307"/>
      <c r="D99" s="307"/>
      <c r="E99" s="307"/>
      <c r="F99" s="308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8"/>
      <c r="AL99" s="308"/>
      <c r="AM99" s="308"/>
    </row>
    <row r="100" spans="1:39" ht="15">
      <c r="A100" s="307"/>
      <c r="B100" s="307"/>
      <c r="C100" s="307"/>
      <c r="D100" s="307"/>
      <c r="E100" s="307"/>
      <c r="F100" s="308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8"/>
      <c r="AL100" s="308"/>
      <c r="AM100" s="308"/>
    </row>
    <row r="101" spans="1:39" ht="15">
      <c r="A101" s="307"/>
      <c r="B101" s="307"/>
      <c r="C101" s="307"/>
      <c r="D101" s="307"/>
      <c r="E101" s="307"/>
      <c r="F101" s="308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8"/>
      <c r="AL101" s="308"/>
      <c r="AM101" s="308"/>
    </row>
    <row r="102" spans="1:39" ht="15">
      <c r="A102" s="307"/>
      <c r="B102" s="307"/>
      <c r="C102" s="307"/>
      <c r="D102" s="307"/>
      <c r="E102" s="307"/>
      <c r="F102" s="308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8"/>
      <c r="AL102" s="308"/>
      <c r="AM102" s="308"/>
    </row>
    <row r="103" spans="1:39" ht="15">
      <c r="A103" s="307"/>
      <c r="B103" s="307"/>
      <c r="C103" s="307"/>
      <c r="D103" s="307"/>
      <c r="E103" s="307"/>
      <c r="F103" s="308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8"/>
      <c r="AL103" s="308"/>
      <c r="AM103" s="308"/>
    </row>
    <row r="104" spans="1:39" ht="15">
      <c r="A104" s="307"/>
      <c r="B104" s="307"/>
      <c r="C104" s="307"/>
      <c r="D104" s="307"/>
      <c r="E104" s="307"/>
      <c r="F104" s="308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8"/>
      <c r="AL104" s="308"/>
      <c r="AM104" s="308"/>
    </row>
    <row r="105" spans="1:39" ht="15">
      <c r="A105" s="307"/>
      <c r="B105" s="307"/>
      <c r="C105" s="307"/>
      <c r="D105" s="307"/>
      <c r="E105" s="307"/>
      <c r="F105" s="308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8"/>
      <c r="AL105" s="308"/>
      <c r="AM105" s="308"/>
    </row>
    <row r="106" spans="1:39" ht="15">
      <c r="A106" s="307"/>
      <c r="B106" s="307"/>
      <c r="C106" s="307"/>
      <c r="D106" s="307"/>
      <c r="E106" s="307"/>
      <c r="F106" s="308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8"/>
      <c r="AL106" s="308"/>
      <c r="AM106" s="308"/>
    </row>
    <row r="107" spans="1:39" ht="15">
      <c r="A107" s="307"/>
      <c r="B107" s="307"/>
      <c r="C107" s="307"/>
      <c r="D107" s="307"/>
      <c r="E107" s="307"/>
      <c r="F107" s="308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8"/>
      <c r="AL107" s="308"/>
      <c r="AM107" s="308"/>
    </row>
    <row r="108" spans="1:39" ht="15">
      <c r="A108" s="307"/>
      <c r="B108" s="307"/>
      <c r="C108" s="307"/>
      <c r="D108" s="307"/>
      <c r="E108" s="307"/>
      <c r="F108" s="308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8"/>
      <c r="AL108" s="308"/>
      <c r="AM108" s="308"/>
    </row>
    <row r="109" spans="1:39" ht="15">
      <c r="A109" s="307"/>
      <c r="B109" s="307"/>
      <c r="C109" s="307"/>
      <c r="D109" s="307"/>
      <c r="E109" s="307"/>
      <c r="F109" s="308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8"/>
      <c r="AL109" s="308"/>
      <c r="AM109" s="308"/>
    </row>
    <row r="110" spans="1:39" ht="15">
      <c r="A110" s="307"/>
      <c r="B110" s="307"/>
      <c r="C110" s="307"/>
      <c r="D110" s="307"/>
      <c r="E110" s="307"/>
      <c r="F110" s="308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8"/>
      <c r="AL110" s="308"/>
      <c r="AM110" s="308"/>
    </row>
    <row r="111" spans="1:39" ht="15">
      <c r="A111" s="307"/>
      <c r="B111" s="307"/>
      <c r="C111" s="307"/>
      <c r="D111" s="307"/>
      <c r="E111" s="307"/>
      <c r="F111" s="308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8"/>
      <c r="AL111" s="308"/>
      <c r="AM111" s="308"/>
    </row>
    <row r="112" spans="1:39" ht="15">
      <c r="A112" s="307"/>
      <c r="B112" s="307"/>
      <c r="C112" s="307"/>
      <c r="D112" s="307"/>
      <c r="E112" s="307"/>
      <c r="F112" s="308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8"/>
      <c r="AL112" s="308"/>
      <c r="AM112" s="308"/>
    </row>
    <row r="113" spans="1:39" ht="15">
      <c r="A113" s="307"/>
      <c r="B113" s="307"/>
      <c r="C113" s="307"/>
      <c r="D113" s="307"/>
      <c r="E113" s="307"/>
      <c r="F113" s="308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8"/>
      <c r="AL113" s="308"/>
      <c r="AM113" s="308"/>
    </row>
    <row r="114" spans="1:39" ht="15">
      <c r="A114" s="307"/>
      <c r="B114" s="307"/>
      <c r="C114" s="307"/>
      <c r="D114" s="307"/>
      <c r="E114" s="307"/>
      <c r="F114" s="308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8"/>
      <c r="AL114" s="308"/>
      <c r="AM114" s="308"/>
    </row>
    <row r="115" spans="1:39" ht="15">
      <c r="A115" s="307"/>
      <c r="B115" s="307"/>
      <c r="C115" s="307"/>
      <c r="D115" s="307"/>
      <c r="E115" s="307"/>
      <c r="F115" s="308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8"/>
      <c r="AL115" s="308"/>
      <c r="AM115" s="308"/>
    </row>
    <row r="116" spans="1:39" ht="15">
      <c r="A116" s="307"/>
      <c r="B116" s="307"/>
      <c r="C116" s="307"/>
      <c r="D116" s="307"/>
      <c r="E116" s="307"/>
      <c r="F116" s="308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8"/>
      <c r="AL116" s="308"/>
      <c r="AM116" s="308"/>
    </row>
    <row r="117" spans="1:39" ht="15">
      <c r="A117" s="307"/>
      <c r="B117" s="307"/>
      <c r="C117" s="307"/>
      <c r="D117" s="307"/>
      <c r="E117" s="307"/>
      <c r="F117" s="308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8"/>
      <c r="AL117" s="308"/>
      <c r="AM117" s="308"/>
    </row>
    <row r="118" spans="1:39" ht="15">
      <c r="A118" s="307"/>
      <c r="B118" s="307"/>
      <c r="C118" s="307"/>
      <c r="D118" s="307"/>
      <c r="E118" s="307"/>
      <c r="F118" s="308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8"/>
      <c r="AL118" s="308"/>
      <c r="AM118" s="308"/>
    </row>
    <row r="119" spans="1:39" ht="15">
      <c r="A119" s="307"/>
      <c r="B119" s="307"/>
      <c r="C119" s="307"/>
      <c r="D119" s="307"/>
      <c r="E119" s="307"/>
      <c r="F119" s="308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8"/>
      <c r="AL119" s="308"/>
      <c r="AM119" s="308"/>
    </row>
    <row r="120" spans="1:39" ht="15">
      <c r="A120" s="307"/>
      <c r="B120" s="307"/>
      <c r="C120" s="307"/>
      <c r="D120" s="307"/>
      <c r="E120" s="307"/>
      <c r="F120" s="308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8"/>
      <c r="AL120" s="308"/>
      <c r="AM120" s="308"/>
    </row>
    <row r="121" spans="1:39" ht="15">
      <c r="A121" s="307"/>
      <c r="B121" s="307"/>
      <c r="C121" s="307"/>
      <c r="D121" s="307"/>
      <c r="E121" s="307"/>
      <c r="F121" s="308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8"/>
      <c r="AL121" s="308"/>
      <c r="AM121" s="308"/>
    </row>
    <row r="122" spans="1:39" ht="15">
      <c r="A122" s="307"/>
      <c r="B122" s="307"/>
      <c r="C122" s="307"/>
      <c r="D122" s="307"/>
      <c r="E122" s="307"/>
      <c r="F122" s="308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8"/>
      <c r="AL122" s="308"/>
      <c r="AM122" s="308"/>
    </row>
    <row r="123" spans="1:39" ht="15">
      <c r="A123" s="307"/>
      <c r="B123" s="307"/>
      <c r="C123" s="307"/>
      <c r="D123" s="307"/>
      <c r="E123" s="307"/>
      <c r="F123" s="308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8"/>
      <c r="AL123" s="308"/>
      <c r="AM123" s="308"/>
    </row>
    <row r="124" spans="1:39" ht="15">
      <c r="A124" s="307"/>
      <c r="B124" s="307"/>
      <c r="C124" s="307"/>
      <c r="D124" s="307"/>
      <c r="E124" s="307"/>
      <c r="F124" s="308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8"/>
      <c r="AL124" s="308"/>
      <c r="AM124" s="308"/>
    </row>
    <row r="125" spans="1:39" ht="15">
      <c r="A125" s="307"/>
      <c r="B125" s="307"/>
      <c r="C125" s="307"/>
      <c r="D125" s="307"/>
      <c r="E125" s="307"/>
      <c r="F125" s="308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8"/>
      <c r="AL125" s="308"/>
      <c r="AM125" s="308"/>
    </row>
    <row r="126" spans="1:39" ht="15">
      <c r="A126" s="307"/>
      <c r="B126" s="307"/>
      <c r="C126" s="307"/>
      <c r="D126" s="307"/>
      <c r="E126" s="307"/>
      <c r="F126" s="308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8"/>
      <c r="AL126" s="308"/>
      <c r="AM126" s="308"/>
    </row>
    <row r="127" spans="1:39" ht="15">
      <c r="A127" s="307"/>
      <c r="B127" s="307"/>
      <c r="C127" s="307"/>
      <c r="D127" s="307"/>
      <c r="E127" s="307"/>
      <c r="F127" s="308"/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8"/>
      <c r="AL127" s="308"/>
      <c r="AM127" s="308"/>
    </row>
    <row r="128" spans="1:39" ht="15">
      <c r="A128" s="307"/>
      <c r="B128" s="307"/>
      <c r="C128" s="307"/>
      <c r="D128" s="307"/>
      <c r="E128" s="307"/>
      <c r="F128" s="308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/>
      <c r="AK128" s="308"/>
      <c r="AL128" s="308"/>
      <c r="AM128" s="308"/>
    </row>
    <row r="129" spans="1:39" ht="15">
      <c r="A129" s="307"/>
      <c r="B129" s="307"/>
      <c r="C129" s="307"/>
      <c r="D129" s="307"/>
      <c r="E129" s="307"/>
      <c r="F129" s="308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8"/>
      <c r="AL129" s="308"/>
      <c r="AM129" s="308"/>
    </row>
    <row r="130" spans="1:39" ht="15">
      <c r="A130" s="307"/>
      <c r="B130" s="307"/>
      <c r="C130" s="307"/>
      <c r="D130" s="307"/>
      <c r="E130" s="307"/>
      <c r="F130" s="308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8"/>
      <c r="AL130" s="308"/>
      <c r="AM130" s="308"/>
    </row>
    <row r="131" spans="1:39" ht="15">
      <c r="A131" s="307"/>
      <c r="B131" s="307"/>
      <c r="C131" s="307"/>
      <c r="D131" s="307"/>
      <c r="E131" s="307"/>
      <c r="F131" s="308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8"/>
      <c r="AL131" s="308"/>
      <c r="AM131" s="308"/>
    </row>
    <row r="132" spans="1:39" ht="15">
      <c r="A132" s="307"/>
      <c r="B132" s="307"/>
      <c r="C132" s="307"/>
      <c r="D132" s="307"/>
      <c r="E132" s="307"/>
      <c r="F132" s="308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8"/>
      <c r="AL132" s="308"/>
      <c r="AM132" s="308"/>
    </row>
    <row r="133" spans="1:39" ht="15">
      <c r="A133" s="307"/>
      <c r="B133" s="307"/>
      <c r="C133" s="307"/>
      <c r="D133" s="307"/>
      <c r="E133" s="307"/>
      <c r="F133" s="308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8"/>
      <c r="AL133" s="308"/>
      <c r="AM133" s="308"/>
    </row>
    <row r="134" spans="1:39" ht="15">
      <c r="A134" s="307"/>
      <c r="B134" s="307"/>
      <c r="C134" s="307"/>
      <c r="D134" s="307"/>
      <c r="E134" s="307"/>
      <c r="F134" s="308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8"/>
      <c r="AL134" s="308"/>
      <c r="AM134" s="308"/>
    </row>
    <row r="135" spans="1:39" ht="15">
      <c r="A135" s="307"/>
      <c r="B135" s="307"/>
      <c r="C135" s="307"/>
      <c r="D135" s="307"/>
      <c r="E135" s="307"/>
      <c r="F135" s="308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8"/>
      <c r="AL135" s="308"/>
      <c r="AM135" s="308"/>
    </row>
    <row r="136" spans="1:39" ht="15">
      <c r="A136" s="307"/>
      <c r="B136" s="307"/>
      <c r="C136" s="307"/>
      <c r="D136" s="307"/>
      <c r="E136" s="307"/>
      <c r="F136" s="308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8"/>
      <c r="AL136" s="308"/>
      <c r="AM136" s="308"/>
    </row>
    <row r="137" spans="1:39" ht="15">
      <c r="A137" s="307"/>
      <c r="B137" s="307"/>
      <c r="C137" s="307"/>
      <c r="D137" s="307"/>
      <c r="E137" s="307"/>
      <c r="F137" s="308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8"/>
      <c r="AL137" s="308"/>
      <c r="AM137" s="308"/>
    </row>
    <row r="138" spans="1:39" ht="15">
      <c r="A138" s="307"/>
      <c r="B138" s="307"/>
      <c r="C138" s="307"/>
      <c r="D138" s="307"/>
      <c r="E138" s="307"/>
      <c r="F138" s="308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  <c r="AC138" s="307"/>
      <c r="AD138" s="307"/>
      <c r="AE138" s="307"/>
      <c r="AF138" s="307"/>
      <c r="AG138" s="307"/>
      <c r="AH138" s="307"/>
      <c r="AI138" s="307"/>
      <c r="AJ138" s="307"/>
      <c r="AK138" s="308"/>
      <c r="AL138" s="308"/>
      <c r="AM138" s="308"/>
    </row>
    <row r="139" spans="1:39" ht="15">
      <c r="A139" s="307"/>
      <c r="B139" s="307"/>
      <c r="C139" s="307"/>
      <c r="D139" s="307"/>
      <c r="E139" s="307"/>
      <c r="F139" s="308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8"/>
      <c r="AL139" s="308"/>
      <c r="AM139" s="308"/>
    </row>
    <row r="140" spans="1:39" ht="15">
      <c r="A140" s="307"/>
      <c r="B140" s="307"/>
      <c r="C140" s="307"/>
      <c r="D140" s="307"/>
      <c r="E140" s="307"/>
      <c r="F140" s="308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8"/>
      <c r="AL140" s="308"/>
      <c r="AM140" s="308"/>
    </row>
    <row r="141" spans="1:39" ht="15">
      <c r="A141" s="307"/>
      <c r="B141" s="307"/>
      <c r="C141" s="307"/>
      <c r="D141" s="307"/>
      <c r="E141" s="307"/>
      <c r="F141" s="308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307"/>
      <c r="AK141" s="308"/>
      <c r="AL141" s="308"/>
      <c r="AM141" s="308"/>
    </row>
    <row r="142" spans="1:39" ht="15">
      <c r="A142" s="307"/>
      <c r="B142" s="307"/>
      <c r="C142" s="307"/>
      <c r="D142" s="307"/>
      <c r="E142" s="307"/>
      <c r="F142" s="308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8"/>
      <c r="AL142" s="308"/>
      <c r="AM142" s="308"/>
    </row>
    <row r="143" spans="1:39" ht="15">
      <c r="A143" s="307"/>
      <c r="B143" s="307"/>
      <c r="C143" s="307"/>
      <c r="D143" s="307"/>
      <c r="E143" s="307"/>
      <c r="F143" s="308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8"/>
      <c r="AL143" s="308"/>
      <c r="AM143" s="308"/>
    </row>
    <row r="144" spans="1:39" ht="15">
      <c r="A144" s="307"/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8"/>
      <c r="AL144" s="308"/>
      <c r="AM144" s="308"/>
    </row>
    <row r="145" spans="1:39" ht="15">
      <c r="A145" s="307"/>
      <c r="B145" s="307"/>
      <c r="C145" s="307"/>
      <c r="D145" s="307"/>
      <c r="E145" s="307"/>
      <c r="F145" s="308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8"/>
      <c r="AL145" s="308"/>
      <c r="AM145" s="308"/>
    </row>
    <row r="146" spans="1:39" ht="15">
      <c r="A146" s="307"/>
      <c r="B146" s="307"/>
      <c r="C146" s="307"/>
      <c r="D146" s="307"/>
      <c r="E146" s="307"/>
      <c r="F146" s="308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8"/>
      <c r="AL146" s="308"/>
      <c r="AM146" s="308"/>
    </row>
    <row r="147" spans="1:39" ht="15">
      <c r="A147" s="307"/>
      <c r="B147" s="307"/>
      <c r="C147" s="307"/>
      <c r="D147" s="307"/>
      <c r="E147" s="307"/>
      <c r="F147" s="308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8"/>
      <c r="AL147" s="308"/>
      <c r="AM147" s="308"/>
    </row>
    <row r="148" spans="1:39" ht="15">
      <c r="A148" s="307"/>
      <c r="B148" s="307"/>
      <c r="C148" s="307"/>
      <c r="D148" s="307"/>
      <c r="E148" s="307"/>
      <c r="F148" s="308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8"/>
      <c r="AL148" s="308"/>
      <c r="AM148" s="308"/>
    </row>
    <row r="149" spans="1:39" ht="15">
      <c r="A149" s="307"/>
      <c r="B149" s="307"/>
      <c r="C149" s="307"/>
      <c r="D149" s="307"/>
      <c r="E149" s="307"/>
      <c r="F149" s="308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8"/>
      <c r="AL149" s="308"/>
      <c r="AM149" s="308"/>
    </row>
    <row r="150" spans="1:39" ht="15">
      <c r="A150" s="307"/>
      <c r="B150" s="307"/>
      <c r="C150" s="307"/>
      <c r="D150" s="307"/>
      <c r="E150" s="307"/>
      <c r="F150" s="308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8"/>
      <c r="AL150" s="308"/>
      <c r="AM150" s="308"/>
    </row>
    <row r="151" spans="1:39" ht="15">
      <c r="A151" s="307"/>
      <c r="B151" s="307"/>
      <c r="C151" s="307"/>
      <c r="D151" s="307"/>
      <c r="E151" s="307"/>
      <c r="F151" s="308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8"/>
      <c r="AL151" s="308"/>
      <c r="AM151" s="308"/>
    </row>
    <row r="152" spans="1:39" ht="15">
      <c r="A152" s="307"/>
      <c r="B152" s="307"/>
      <c r="C152" s="307"/>
      <c r="D152" s="307"/>
      <c r="E152" s="307"/>
      <c r="F152" s="308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8"/>
      <c r="AL152" s="308"/>
      <c r="AM152" s="308"/>
    </row>
    <row r="153" spans="1:39" ht="15">
      <c r="A153" s="307"/>
      <c r="B153" s="307"/>
      <c r="C153" s="307"/>
      <c r="D153" s="307"/>
      <c r="E153" s="307"/>
      <c r="F153" s="308"/>
      <c r="G153" s="307"/>
      <c r="H153" s="307"/>
      <c r="I153" s="307"/>
      <c r="J153" s="307"/>
      <c r="K153" s="307"/>
      <c r="L153" s="307"/>
      <c r="M153" s="307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8"/>
      <c r="AL153" s="308"/>
      <c r="AM153" s="308"/>
    </row>
    <row r="154" spans="1:39" ht="15">
      <c r="A154" s="307"/>
      <c r="B154" s="307"/>
      <c r="C154" s="307"/>
      <c r="D154" s="307"/>
      <c r="E154" s="307"/>
      <c r="F154" s="308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8"/>
      <c r="AL154" s="308"/>
      <c r="AM154" s="308"/>
    </row>
    <row r="155" spans="1:39" ht="15">
      <c r="A155" s="307"/>
      <c r="B155" s="307"/>
      <c r="C155" s="307"/>
      <c r="D155" s="307"/>
      <c r="E155" s="307"/>
      <c r="F155" s="308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7"/>
      <c r="AK155" s="308"/>
      <c r="AL155" s="308"/>
      <c r="AM155" s="308"/>
    </row>
    <row r="156" spans="1:39" ht="15">
      <c r="A156" s="307"/>
      <c r="B156" s="307"/>
      <c r="C156" s="307"/>
      <c r="D156" s="307"/>
      <c r="E156" s="307"/>
      <c r="F156" s="308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  <c r="AK156" s="308"/>
      <c r="AL156" s="308"/>
      <c r="AM156" s="308"/>
    </row>
    <row r="157" spans="1:39" ht="15">
      <c r="A157" s="307"/>
      <c r="B157" s="307"/>
      <c r="C157" s="307"/>
      <c r="D157" s="307"/>
      <c r="E157" s="307"/>
      <c r="F157" s="308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  <c r="AJ157" s="307"/>
      <c r="AK157" s="308"/>
      <c r="AL157" s="308"/>
      <c r="AM157" s="308"/>
    </row>
    <row r="158" spans="1:39" ht="15">
      <c r="A158" s="307"/>
      <c r="B158" s="307"/>
      <c r="C158" s="307"/>
      <c r="D158" s="307"/>
      <c r="E158" s="307"/>
      <c r="F158" s="308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8"/>
      <c r="AL158" s="308"/>
      <c r="AM158" s="308"/>
    </row>
    <row r="159" spans="1:39" ht="15">
      <c r="A159" s="307"/>
      <c r="B159" s="307"/>
      <c r="C159" s="307"/>
      <c r="D159" s="307"/>
      <c r="E159" s="307"/>
      <c r="F159" s="308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8"/>
      <c r="AL159" s="308"/>
      <c r="AM159" s="308"/>
    </row>
    <row r="160" spans="1:39" ht="15">
      <c r="A160" s="307"/>
      <c r="B160" s="307"/>
      <c r="C160" s="307"/>
      <c r="D160" s="307"/>
      <c r="E160" s="307"/>
      <c r="F160" s="308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8"/>
      <c r="AL160" s="308"/>
      <c r="AM160" s="308"/>
    </row>
  </sheetData>
  <sheetProtection selectLockedCells="1" selectUnlockedCells="1"/>
  <mergeCells count="18"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  <mergeCell ref="B35:D35"/>
    <mergeCell ref="B36:D36"/>
    <mergeCell ref="B37:E37"/>
    <mergeCell ref="B28:D28"/>
    <mergeCell ref="B29:D29"/>
    <mergeCell ref="B30:D30"/>
    <mergeCell ref="B31:D31"/>
    <mergeCell ref="B32:D32"/>
    <mergeCell ref="B33:D33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1">
      <selection activeCell="AM22" sqref="AM22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48" t="s">
        <v>199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50"/>
      <c r="AN1" s="13"/>
      <c r="AO1" s="14"/>
    </row>
    <row r="2" spans="1:41" s="6" customFormat="1" ht="9.75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3"/>
      <c r="AN2" s="14"/>
      <c r="AO2" s="14"/>
    </row>
    <row r="3" spans="1:41" s="9" customFormat="1" ht="45.75" customHeight="1" thickBot="1">
      <c r="A3" s="454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6"/>
      <c r="AN3" s="14"/>
      <c r="AO3" s="14"/>
    </row>
    <row r="4" spans="1:41" s="9" customFormat="1" ht="15.75" customHeight="1">
      <c r="A4" s="25" t="s">
        <v>0</v>
      </c>
      <c r="B4" s="479" t="s">
        <v>1</v>
      </c>
      <c r="C4" s="480"/>
      <c r="D4" s="481"/>
      <c r="E4" s="485" t="s">
        <v>3</v>
      </c>
      <c r="F4" s="396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401">
        <v>30</v>
      </c>
      <c r="AJ4" s="21">
        <v>31</v>
      </c>
      <c r="AK4" s="487" t="s">
        <v>4</v>
      </c>
      <c r="AL4" s="488" t="s">
        <v>5</v>
      </c>
      <c r="AM4" s="489" t="s">
        <v>6</v>
      </c>
      <c r="AN4" s="6"/>
      <c r="AO4" s="6"/>
    </row>
    <row r="5" spans="1:41" s="9" customFormat="1" ht="15.75" customHeight="1">
      <c r="A5" s="22"/>
      <c r="B5" s="482" t="s">
        <v>38</v>
      </c>
      <c r="C5" s="483"/>
      <c r="D5" s="484"/>
      <c r="E5" s="486"/>
      <c r="F5" s="5" t="s">
        <v>8</v>
      </c>
      <c r="G5" s="5" t="s">
        <v>8</v>
      </c>
      <c r="H5" s="5" t="s">
        <v>9</v>
      </c>
      <c r="I5" s="5" t="s">
        <v>9</v>
      </c>
      <c r="J5" s="5" t="s">
        <v>10</v>
      </c>
      <c r="K5" s="5" t="s">
        <v>9</v>
      </c>
      <c r="L5" s="5" t="s">
        <v>11</v>
      </c>
      <c r="M5" s="5" t="s">
        <v>8</v>
      </c>
      <c r="N5" s="5" t="s">
        <v>8</v>
      </c>
      <c r="O5" s="5" t="s">
        <v>9</v>
      </c>
      <c r="P5" s="5" t="s">
        <v>9</v>
      </c>
      <c r="Q5" s="5" t="s">
        <v>10</v>
      </c>
      <c r="R5" s="5" t="s">
        <v>9</v>
      </c>
      <c r="S5" s="5" t="s">
        <v>11</v>
      </c>
      <c r="T5" s="5" t="s">
        <v>8</v>
      </c>
      <c r="U5" s="5" t="s">
        <v>8</v>
      </c>
      <c r="V5" s="5" t="s">
        <v>9</v>
      </c>
      <c r="W5" s="5" t="s">
        <v>9</v>
      </c>
      <c r="X5" s="5" t="s">
        <v>10</v>
      </c>
      <c r="Y5" s="5" t="s">
        <v>9</v>
      </c>
      <c r="Z5" s="5" t="s">
        <v>11</v>
      </c>
      <c r="AA5" s="5" t="s">
        <v>8</v>
      </c>
      <c r="AB5" s="5" t="s">
        <v>8</v>
      </c>
      <c r="AC5" s="5" t="s">
        <v>9</v>
      </c>
      <c r="AD5" s="5" t="s">
        <v>9</v>
      </c>
      <c r="AE5" s="5" t="s">
        <v>10</v>
      </c>
      <c r="AF5" s="5" t="s">
        <v>9</v>
      </c>
      <c r="AG5" s="5" t="s">
        <v>11</v>
      </c>
      <c r="AH5" s="5" t="s">
        <v>8</v>
      </c>
      <c r="AI5" s="402" t="s">
        <v>8</v>
      </c>
      <c r="AJ5" s="5" t="s">
        <v>9</v>
      </c>
      <c r="AK5" s="460"/>
      <c r="AL5" s="462"/>
      <c r="AM5" s="464"/>
      <c r="AN5" s="6"/>
      <c r="AO5" s="6"/>
    </row>
    <row r="6" spans="1:41" s="9" customFormat="1" ht="15.75" customHeight="1">
      <c r="A6" s="75" t="s">
        <v>46</v>
      </c>
      <c r="B6" s="471" t="s">
        <v>40</v>
      </c>
      <c r="C6" s="472"/>
      <c r="D6" s="473"/>
      <c r="E6" s="230" t="s">
        <v>13</v>
      </c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7">
        <v>126</v>
      </c>
      <c r="AL6" s="41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SUM(AL6-126)</f>
        <v>-126</v>
      </c>
      <c r="AN6" s="6"/>
      <c r="AO6" s="6"/>
    </row>
    <row r="7" spans="1:41" s="9" customFormat="1" ht="15.75" customHeight="1">
      <c r="A7" s="75">
        <v>428264</v>
      </c>
      <c r="B7" s="471" t="s">
        <v>115</v>
      </c>
      <c r="C7" s="472"/>
      <c r="D7" s="473"/>
      <c r="E7" s="230" t="s">
        <v>39</v>
      </c>
      <c r="F7" s="83"/>
      <c r="G7" s="104" t="s">
        <v>177</v>
      </c>
      <c r="H7" s="104" t="s">
        <v>177</v>
      </c>
      <c r="I7" s="84"/>
      <c r="J7" s="84"/>
      <c r="K7" s="104" t="s">
        <v>177</v>
      </c>
      <c r="L7" s="104" t="s">
        <v>177</v>
      </c>
      <c r="M7" s="83" t="s">
        <v>177</v>
      </c>
      <c r="N7" s="83" t="s">
        <v>177</v>
      </c>
      <c r="O7" s="83" t="s">
        <v>177</v>
      </c>
      <c r="P7" s="84"/>
      <c r="Q7" s="84"/>
      <c r="R7" s="104" t="s">
        <v>177</v>
      </c>
      <c r="S7" s="104" t="s">
        <v>177</v>
      </c>
      <c r="T7" s="83" t="s">
        <v>177</v>
      </c>
      <c r="U7" s="83" t="s">
        <v>177</v>
      </c>
      <c r="V7" s="83" t="s">
        <v>177</v>
      </c>
      <c r="W7" s="84"/>
      <c r="X7" s="84"/>
      <c r="Y7" s="104" t="s">
        <v>177</v>
      </c>
      <c r="Z7" s="104" t="s">
        <v>177</v>
      </c>
      <c r="AA7" s="83" t="s">
        <v>177</v>
      </c>
      <c r="AB7" s="83" t="s">
        <v>177</v>
      </c>
      <c r="AC7" s="83" t="s">
        <v>177</v>
      </c>
      <c r="AD7" s="84"/>
      <c r="AE7" s="84"/>
      <c r="AF7" s="104" t="s">
        <v>177</v>
      </c>
      <c r="AG7" s="104" t="s">
        <v>177</v>
      </c>
      <c r="AH7" s="83" t="s">
        <v>177</v>
      </c>
      <c r="AI7" s="83" t="s">
        <v>200</v>
      </c>
      <c r="AJ7" s="83" t="s">
        <v>177</v>
      </c>
      <c r="AK7" s="37">
        <v>126</v>
      </c>
      <c r="AL7" s="41">
        <f t="shared" si="0"/>
        <v>126</v>
      </c>
      <c r="AM7" s="40">
        <f>SUM(AL7-126)</f>
        <v>0</v>
      </c>
      <c r="AN7" s="6"/>
      <c r="AO7" s="6"/>
    </row>
    <row r="8" spans="1:41" s="9" customFormat="1" ht="15.75" customHeight="1">
      <c r="A8" s="75">
        <v>148890</v>
      </c>
      <c r="B8" s="471" t="s">
        <v>116</v>
      </c>
      <c r="C8" s="472"/>
      <c r="D8" s="473"/>
      <c r="E8" s="47" t="s">
        <v>117</v>
      </c>
      <c r="F8" s="83"/>
      <c r="G8" s="83" t="s">
        <v>11</v>
      </c>
      <c r="H8" s="83" t="s">
        <v>11</v>
      </c>
      <c r="I8" s="84"/>
      <c r="J8" s="84"/>
      <c r="K8" s="83" t="s">
        <v>11</v>
      </c>
      <c r="L8" s="83" t="s">
        <v>11</v>
      </c>
      <c r="M8" s="83" t="s">
        <v>11</v>
      </c>
      <c r="N8" s="83" t="s">
        <v>11</v>
      </c>
      <c r="O8" s="83" t="s">
        <v>11</v>
      </c>
      <c r="P8" s="84"/>
      <c r="Q8" s="84"/>
      <c r="R8" s="83" t="s">
        <v>11</v>
      </c>
      <c r="S8" s="83" t="s">
        <v>11</v>
      </c>
      <c r="T8" s="83" t="s">
        <v>11</v>
      </c>
      <c r="U8" s="83" t="s">
        <v>11</v>
      </c>
      <c r="V8" s="83" t="s">
        <v>11</v>
      </c>
      <c r="W8" s="84"/>
      <c r="X8" s="84"/>
      <c r="Y8" s="83" t="s">
        <v>11</v>
      </c>
      <c r="Z8" s="83" t="s">
        <v>11</v>
      </c>
      <c r="AA8" s="83" t="s">
        <v>11</v>
      </c>
      <c r="AB8" s="83" t="s">
        <v>11</v>
      </c>
      <c r="AC8" s="83" t="s">
        <v>11</v>
      </c>
      <c r="AD8" s="84"/>
      <c r="AE8" s="84"/>
      <c r="AF8" s="83" t="s">
        <v>11</v>
      </c>
      <c r="AG8" s="83" t="s">
        <v>11</v>
      </c>
      <c r="AH8" s="83" t="s">
        <v>11</v>
      </c>
      <c r="AI8" s="83" t="s">
        <v>200</v>
      </c>
      <c r="AJ8" s="83" t="s">
        <v>11</v>
      </c>
      <c r="AK8" s="37">
        <v>126</v>
      </c>
      <c r="AL8" s="41">
        <f t="shared" si="0"/>
        <v>126</v>
      </c>
      <c r="AM8" s="40">
        <f>SUM(AL8-126)</f>
        <v>0</v>
      </c>
      <c r="AN8" s="6"/>
      <c r="AO8" s="6"/>
    </row>
    <row r="9" spans="1:41" s="9" customFormat="1" ht="15.75" customHeight="1">
      <c r="A9" s="75" t="s">
        <v>49</v>
      </c>
      <c r="B9" s="471" t="s">
        <v>41</v>
      </c>
      <c r="C9" s="472"/>
      <c r="D9" s="473"/>
      <c r="E9" s="230" t="s">
        <v>13</v>
      </c>
      <c r="F9" s="83" t="s">
        <v>180</v>
      </c>
      <c r="G9" s="83" t="s">
        <v>177</v>
      </c>
      <c r="H9" s="83" t="s">
        <v>177</v>
      </c>
      <c r="I9" s="84"/>
      <c r="J9" s="84"/>
      <c r="K9" s="104" t="s">
        <v>177</v>
      </c>
      <c r="L9" s="104" t="s">
        <v>177</v>
      </c>
      <c r="M9" s="83" t="s">
        <v>177</v>
      </c>
      <c r="N9" s="83" t="s">
        <v>177</v>
      </c>
      <c r="O9" s="83" t="s">
        <v>177</v>
      </c>
      <c r="P9" s="84"/>
      <c r="Q9" s="84" t="s">
        <v>180</v>
      </c>
      <c r="R9" s="104" t="s">
        <v>177</v>
      </c>
      <c r="S9" s="104" t="s">
        <v>177</v>
      </c>
      <c r="T9" s="83" t="s">
        <v>177</v>
      </c>
      <c r="U9" s="83" t="s">
        <v>177</v>
      </c>
      <c r="V9" s="83" t="s">
        <v>177</v>
      </c>
      <c r="W9" s="84"/>
      <c r="X9" s="84" t="s">
        <v>180</v>
      </c>
      <c r="Y9" s="104" t="s">
        <v>177</v>
      </c>
      <c r="Z9" s="104" t="s">
        <v>177</v>
      </c>
      <c r="AA9" s="83" t="s">
        <v>177</v>
      </c>
      <c r="AB9" s="83" t="s">
        <v>177</v>
      </c>
      <c r="AC9" s="83" t="s">
        <v>177</v>
      </c>
      <c r="AD9" s="84"/>
      <c r="AE9" s="84"/>
      <c r="AF9" s="104" t="s">
        <v>177</v>
      </c>
      <c r="AG9" s="104" t="s">
        <v>177</v>
      </c>
      <c r="AH9" s="83" t="s">
        <v>177</v>
      </c>
      <c r="AI9" s="83" t="s">
        <v>200</v>
      </c>
      <c r="AJ9" s="83" t="s">
        <v>177</v>
      </c>
      <c r="AK9" s="37">
        <v>126</v>
      </c>
      <c r="AL9" s="41">
        <f t="shared" si="0"/>
        <v>162</v>
      </c>
      <c r="AM9" s="40">
        <f>SUM(AL9-126)</f>
        <v>36</v>
      </c>
      <c r="AN9" s="6"/>
      <c r="AO9" s="6"/>
    </row>
    <row r="10" spans="1:41" s="9" customFormat="1" ht="15.75" customHeight="1">
      <c r="A10" s="75"/>
      <c r="B10" s="471" t="s">
        <v>190</v>
      </c>
      <c r="C10" s="472"/>
      <c r="D10" s="473"/>
      <c r="E10" s="230" t="s">
        <v>13</v>
      </c>
      <c r="F10" s="83"/>
      <c r="G10" s="83" t="s">
        <v>177</v>
      </c>
      <c r="H10" s="83" t="s">
        <v>177</v>
      </c>
      <c r="I10" s="84"/>
      <c r="J10" s="84"/>
      <c r="K10" s="104" t="s">
        <v>177</v>
      </c>
      <c r="L10" s="104" t="s">
        <v>180</v>
      </c>
      <c r="M10" s="65" t="s">
        <v>11</v>
      </c>
      <c r="N10" s="83" t="s">
        <v>177</v>
      </c>
      <c r="O10" s="83" t="s">
        <v>177</v>
      </c>
      <c r="P10" s="84"/>
      <c r="Q10" s="84"/>
      <c r="R10" s="104" t="s">
        <v>177</v>
      </c>
      <c r="S10" s="104" t="s">
        <v>177</v>
      </c>
      <c r="T10" s="83" t="s">
        <v>177</v>
      </c>
      <c r="U10" s="83" t="s">
        <v>177</v>
      </c>
      <c r="V10" s="83" t="s">
        <v>177</v>
      </c>
      <c r="W10" s="69" t="s">
        <v>180</v>
      </c>
      <c r="X10" s="84"/>
      <c r="Y10" s="104" t="s">
        <v>177</v>
      </c>
      <c r="Z10" s="104" t="s">
        <v>177</v>
      </c>
      <c r="AA10" s="83" t="s">
        <v>177</v>
      </c>
      <c r="AB10" s="83" t="s">
        <v>177</v>
      </c>
      <c r="AC10" s="83" t="s">
        <v>177</v>
      </c>
      <c r="AD10" s="69" t="s">
        <v>180</v>
      </c>
      <c r="AE10" s="84"/>
      <c r="AF10" s="104" t="s">
        <v>177</v>
      </c>
      <c r="AG10" s="104" t="s">
        <v>177</v>
      </c>
      <c r="AH10" s="83" t="s">
        <v>177</v>
      </c>
      <c r="AI10" s="83" t="s">
        <v>200</v>
      </c>
      <c r="AJ10" s="83" t="s">
        <v>177</v>
      </c>
      <c r="AK10" s="37">
        <v>126</v>
      </c>
      <c r="AL10" s="41">
        <f t="shared" si="0"/>
        <v>156</v>
      </c>
      <c r="AM10" s="40">
        <f>SUM(AL10-126)</f>
        <v>30</v>
      </c>
      <c r="AN10" s="6"/>
      <c r="AO10" s="6"/>
    </row>
    <row r="11" spans="1:41" s="9" customFormat="1" ht="15.75" customHeight="1">
      <c r="A11" s="355"/>
      <c r="B11" s="474"/>
      <c r="C11" s="475"/>
      <c r="D11" s="476"/>
      <c r="E11" s="356"/>
      <c r="F11" s="106"/>
      <c r="G11" s="106"/>
      <c r="H11" s="106"/>
      <c r="I11" s="319"/>
      <c r="J11" s="319"/>
      <c r="K11" s="318"/>
      <c r="L11" s="318"/>
      <c r="M11" s="318"/>
      <c r="N11" s="106"/>
      <c r="O11" s="106"/>
      <c r="P11" s="123"/>
      <c r="Q11" s="123"/>
      <c r="R11" s="106"/>
      <c r="S11" s="106"/>
      <c r="T11" s="106"/>
      <c r="U11" s="106"/>
      <c r="V11" s="106"/>
      <c r="W11" s="123"/>
      <c r="X11" s="123"/>
      <c r="Y11" s="318"/>
      <c r="Z11" s="318"/>
      <c r="AA11" s="104"/>
      <c r="AB11" s="318"/>
      <c r="AC11" s="104"/>
      <c r="AD11" s="398"/>
      <c r="AE11" s="319"/>
      <c r="AF11" s="318"/>
      <c r="AG11" s="104"/>
      <c r="AH11" s="318"/>
      <c r="AI11" s="104"/>
      <c r="AJ11" s="104"/>
      <c r="AK11" s="37"/>
      <c r="AL11" s="41">
        <f t="shared" si="0"/>
        <v>0</v>
      </c>
      <c r="AM11" s="40"/>
      <c r="AN11" s="6"/>
      <c r="AO11" s="6"/>
    </row>
    <row r="12" spans="1:41" s="9" customFormat="1" ht="15.75" customHeight="1">
      <c r="A12" s="243"/>
      <c r="B12" s="244"/>
      <c r="C12" s="245"/>
      <c r="D12" s="246"/>
      <c r="E12" s="230"/>
      <c r="F12" s="104"/>
      <c r="G12" s="104"/>
      <c r="H12" s="104"/>
      <c r="I12" s="319"/>
      <c r="J12" s="319"/>
      <c r="K12" s="318"/>
      <c r="L12" s="318"/>
      <c r="M12" s="104"/>
      <c r="N12" s="104"/>
      <c r="O12" s="104"/>
      <c r="P12" s="319"/>
      <c r="Q12" s="319"/>
      <c r="R12" s="104"/>
      <c r="S12" s="318"/>
      <c r="T12" s="318"/>
      <c r="U12" s="104"/>
      <c r="V12" s="104"/>
      <c r="W12" s="366"/>
      <c r="X12" s="366"/>
      <c r="Y12" s="346"/>
      <c r="Z12" s="346"/>
      <c r="AA12" s="347"/>
      <c r="AB12" s="104"/>
      <c r="AC12" s="104"/>
      <c r="AD12" s="319"/>
      <c r="AE12" s="319"/>
      <c r="AF12" s="318"/>
      <c r="AG12" s="318"/>
      <c r="AH12" s="104"/>
      <c r="AI12" s="318"/>
      <c r="AJ12" s="104"/>
      <c r="AK12" s="37"/>
      <c r="AL12" s="41">
        <f t="shared" si="0"/>
        <v>0</v>
      </c>
      <c r="AM12" s="40"/>
      <c r="AN12" s="6"/>
      <c r="AO12" s="6"/>
    </row>
    <row r="13" spans="1:41" s="9" customFormat="1" ht="15.75" customHeight="1">
      <c r="A13" s="67">
        <v>153249</v>
      </c>
      <c r="B13" s="468" t="s">
        <v>93</v>
      </c>
      <c r="C13" s="469"/>
      <c r="D13" s="470"/>
      <c r="E13" s="230" t="s">
        <v>39</v>
      </c>
      <c r="F13" s="203"/>
      <c r="G13" s="106"/>
      <c r="H13" s="204" t="s">
        <v>11</v>
      </c>
      <c r="I13" s="385"/>
      <c r="J13" s="123" t="s">
        <v>180</v>
      </c>
      <c r="K13" s="105"/>
      <c r="L13" s="105" t="s">
        <v>11</v>
      </c>
      <c r="M13" s="106"/>
      <c r="N13" s="202"/>
      <c r="O13" s="106"/>
      <c r="P13" s="205"/>
      <c r="Q13" s="123"/>
      <c r="R13" s="106"/>
      <c r="S13" s="204"/>
      <c r="T13" s="203" t="s">
        <v>11</v>
      </c>
      <c r="U13" s="203"/>
      <c r="V13" s="106"/>
      <c r="W13" s="201"/>
      <c r="X13" s="201"/>
      <c r="Y13" s="203" t="s">
        <v>11</v>
      </c>
      <c r="Z13" s="106"/>
      <c r="AA13" s="203"/>
      <c r="AB13" s="203"/>
      <c r="AC13" s="204" t="s">
        <v>11</v>
      </c>
      <c r="AD13" s="205"/>
      <c r="AE13" s="201"/>
      <c r="AF13" s="204"/>
      <c r="AG13" s="203" t="s">
        <v>11</v>
      </c>
      <c r="AH13" s="204"/>
      <c r="AI13" s="203" t="s">
        <v>180</v>
      </c>
      <c r="AJ13" s="204"/>
      <c r="AK13" s="37">
        <v>126</v>
      </c>
      <c r="AL13" s="41">
        <f t="shared" si="0"/>
        <v>60</v>
      </c>
      <c r="AM13" s="40">
        <f>SUM(AL13-0)</f>
        <v>60</v>
      </c>
      <c r="AN13" s="6"/>
      <c r="AO13" s="6"/>
    </row>
    <row r="14" spans="1:41" s="9" customFormat="1" ht="15.75" customHeight="1">
      <c r="A14" s="252">
        <v>135038</v>
      </c>
      <c r="B14" s="251" t="s">
        <v>123</v>
      </c>
      <c r="C14" s="176"/>
      <c r="D14" s="177"/>
      <c r="E14" s="230" t="s">
        <v>39</v>
      </c>
      <c r="F14" s="203"/>
      <c r="G14" s="203" t="s">
        <v>11</v>
      </c>
      <c r="H14" s="106"/>
      <c r="I14" s="205"/>
      <c r="J14" s="123"/>
      <c r="K14" s="204" t="s">
        <v>11</v>
      </c>
      <c r="L14" s="203"/>
      <c r="M14" s="106"/>
      <c r="N14" s="106" t="s">
        <v>11</v>
      </c>
      <c r="O14" s="203"/>
      <c r="P14" s="123"/>
      <c r="Q14" s="123"/>
      <c r="R14" s="204"/>
      <c r="S14" s="106"/>
      <c r="T14" s="203"/>
      <c r="U14" s="204"/>
      <c r="V14" s="106" t="s">
        <v>11</v>
      </c>
      <c r="W14" s="123"/>
      <c r="X14" s="201"/>
      <c r="Y14" s="203"/>
      <c r="Z14" s="106" t="s">
        <v>11</v>
      </c>
      <c r="AA14" s="203"/>
      <c r="AB14" s="204" t="s">
        <v>11</v>
      </c>
      <c r="AC14" s="106"/>
      <c r="AD14" s="123"/>
      <c r="AE14" s="205"/>
      <c r="AF14" s="204" t="s">
        <v>11</v>
      </c>
      <c r="AG14" s="203"/>
      <c r="AH14" s="106"/>
      <c r="AI14" s="106"/>
      <c r="AJ14" s="204"/>
      <c r="AK14" s="37">
        <v>126</v>
      </c>
      <c r="AL14" s="41">
        <f t="shared" si="0"/>
        <v>42</v>
      </c>
      <c r="AM14" s="40">
        <f>SUM(AL14-0)</f>
        <v>42</v>
      </c>
      <c r="AN14" s="6"/>
      <c r="AO14" s="6"/>
    </row>
    <row r="15" spans="1:41" s="9" customFormat="1" ht="15.75" customHeight="1">
      <c r="A15" s="66">
        <v>153605</v>
      </c>
      <c r="B15" s="477" t="s">
        <v>107</v>
      </c>
      <c r="C15" s="477"/>
      <c r="D15" s="478"/>
      <c r="E15" s="230" t="s">
        <v>39</v>
      </c>
      <c r="F15" s="203" t="s">
        <v>11</v>
      </c>
      <c r="G15" s="106"/>
      <c r="H15" s="106"/>
      <c r="I15" s="123"/>
      <c r="J15" s="321"/>
      <c r="K15" s="106"/>
      <c r="L15" s="105"/>
      <c r="M15" s="203" t="s">
        <v>11</v>
      </c>
      <c r="N15" s="106"/>
      <c r="O15" s="106"/>
      <c r="P15" s="123"/>
      <c r="Q15" s="321"/>
      <c r="R15" s="203" t="s">
        <v>11</v>
      </c>
      <c r="S15" s="105"/>
      <c r="T15" s="106"/>
      <c r="U15" s="106"/>
      <c r="V15" s="106"/>
      <c r="W15" s="123"/>
      <c r="X15" s="321"/>
      <c r="Y15" s="106"/>
      <c r="Z15" s="105"/>
      <c r="AA15" s="106"/>
      <c r="AB15" s="106"/>
      <c r="AC15" s="106"/>
      <c r="AD15" s="123"/>
      <c r="AE15" s="321"/>
      <c r="AF15" s="106"/>
      <c r="AG15" s="105"/>
      <c r="AH15" s="106"/>
      <c r="AI15" s="105"/>
      <c r="AJ15" s="106" t="s">
        <v>11</v>
      </c>
      <c r="AK15" s="37">
        <v>126</v>
      </c>
      <c r="AL15" s="41">
        <f t="shared" si="0"/>
        <v>24</v>
      </c>
      <c r="AM15" s="40">
        <f>SUM(AL15-0)</f>
        <v>24</v>
      </c>
      <c r="AN15" s="6"/>
      <c r="AO15" s="6"/>
    </row>
    <row r="16" spans="1:41" s="9" customFormat="1" ht="15.75" customHeight="1">
      <c r="A16" s="252">
        <v>119326</v>
      </c>
      <c r="B16" s="248" t="s">
        <v>124</v>
      </c>
      <c r="C16" s="249"/>
      <c r="D16" s="250"/>
      <c r="E16" s="230" t="s">
        <v>39</v>
      </c>
      <c r="F16" s="106"/>
      <c r="G16" s="106"/>
      <c r="H16" s="106"/>
      <c r="I16" s="123"/>
      <c r="J16" s="123"/>
      <c r="K16" s="203"/>
      <c r="L16" s="105"/>
      <c r="M16" s="203"/>
      <c r="N16" s="105"/>
      <c r="O16" s="106" t="s">
        <v>11</v>
      </c>
      <c r="P16" s="123" t="s">
        <v>180</v>
      </c>
      <c r="Q16" s="398"/>
      <c r="R16" s="104"/>
      <c r="S16" s="203" t="s">
        <v>11</v>
      </c>
      <c r="T16" s="104"/>
      <c r="U16" s="203" t="s">
        <v>11</v>
      </c>
      <c r="V16" s="106"/>
      <c r="W16" s="398"/>
      <c r="X16" s="123"/>
      <c r="Y16" s="106"/>
      <c r="Z16" s="106"/>
      <c r="AA16" s="106" t="s">
        <v>11</v>
      </c>
      <c r="AB16" s="106"/>
      <c r="AC16" s="104"/>
      <c r="AD16" s="123"/>
      <c r="AE16" s="123"/>
      <c r="AF16" s="104"/>
      <c r="AG16" s="106"/>
      <c r="AH16" s="106" t="s">
        <v>11</v>
      </c>
      <c r="AI16" s="106"/>
      <c r="AJ16" s="104"/>
      <c r="AK16" s="37">
        <v>126</v>
      </c>
      <c r="AL16" s="41">
        <f t="shared" si="0"/>
        <v>42</v>
      </c>
      <c r="AM16" s="40">
        <f>SUM(AL16-0)</f>
        <v>42</v>
      </c>
      <c r="AN16" s="6"/>
      <c r="AO16" s="6"/>
    </row>
    <row r="17" spans="1:41" s="9" customFormat="1" ht="15.75" customHeight="1">
      <c r="A17" s="66"/>
      <c r="B17" s="251"/>
      <c r="C17" s="176"/>
      <c r="D17" s="177"/>
      <c r="E17" s="230"/>
      <c r="F17" s="203"/>
      <c r="G17" s="204"/>
      <c r="H17" s="204"/>
      <c r="I17" s="201"/>
      <c r="J17" s="201"/>
      <c r="K17" s="204"/>
      <c r="L17" s="106"/>
      <c r="M17" s="104"/>
      <c r="N17" s="204"/>
      <c r="O17" s="204"/>
      <c r="P17" s="201"/>
      <c r="Q17" s="201"/>
      <c r="R17" s="204"/>
      <c r="S17" s="83"/>
      <c r="T17" s="104"/>
      <c r="U17" s="204"/>
      <c r="V17" s="204"/>
      <c r="W17" s="201"/>
      <c r="X17" s="201"/>
      <c r="Y17" s="204"/>
      <c r="Z17" s="203"/>
      <c r="AA17" s="104"/>
      <c r="AB17" s="204"/>
      <c r="AC17" s="204"/>
      <c r="AD17" s="201"/>
      <c r="AE17" s="201"/>
      <c r="AF17" s="106"/>
      <c r="AG17" s="104"/>
      <c r="AH17" s="104"/>
      <c r="AI17" s="106"/>
      <c r="AJ17" s="204"/>
      <c r="AK17" s="37"/>
      <c r="AL17" s="41"/>
      <c r="AM17" s="40"/>
      <c r="AN17" s="6"/>
      <c r="AO17" s="6"/>
    </row>
    <row r="18" spans="1:41" s="9" customFormat="1" ht="15.75" customHeight="1">
      <c r="A18" s="232"/>
      <c r="B18" s="231"/>
      <c r="C18" s="176"/>
      <c r="D18" s="177"/>
      <c r="E18" s="59"/>
      <c r="F18" s="203"/>
      <c r="G18" s="204"/>
      <c r="H18" s="204"/>
      <c r="I18" s="201"/>
      <c r="J18" s="201"/>
      <c r="K18" s="204"/>
      <c r="L18" s="203"/>
      <c r="M18" s="104"/>
      <c r="N18" s="204"/>
      <c r="O18" s="204"/>
      <c r="P18" s="201"/>
      <c r="Q18" s="201"/>
      <c r="R18" s="204"/>
      <c r="S18" s="83"/>
      <c r="T18" s="104"/>
      <c r="U18" s="204"/>
      <c r="V18" s="204"/>
      <c r="W18" s="201"/>
      <c r="X18" s="201"/>
      <c r="Y18" s="204"/>
      <c r="Z18" s="203"/>
      <c r="AA18" s="104"/>
      <c r="AB18" s="204"/>
      <c r="AC18" s="204"/>
      <c r="AD18" s="201"/>
      <c r="AE18" s="201"/>
      <c r="AF18" s="204"/>
      <c r="AG18" s="204"/>
      <c r="AH18" s="104"/>
      <c r="AI18" s="204"/>
      <c r="AJ18" s="204"/>
      <c r="AK18" s="37"/>
      <c r="AL18" s="41"/>
      <c r="AM18" s="40"/>
      <c r="AN18" s="6"/>
      <c r="AO18" s="6"/>
    </row>
    <row r="19" spans="1:41" s="9" customFormat="1" ht="15.75" customHeight="1">
      <c r="A19" s="67"/>
      <c r="B19" s="468"/>
      <c r="C19" s="469"/>
      <c r="D19" s="470"/>
      <c r="E19" s="8"/>
      <c r="F19" s="104"/>
      <c r="G19" s="104"/>
      <c r="H19" s="104"/>
      <c r="I19" s="398"/>
      <c r="J19" s="398"/>
      <c r="K19" s="104"/>
      <c r="L19" s="104"/>
      <c r="M19" s="104"/>
      <c r="N19" s="104"/>
      <c r="O19" s="104"/>
      <c r="P19" s="398"/>
      <c r="Q19" s="398"/>
      <c r="R19" s="104"/>
      <c r="S19" s="83"/>
      <c r="T19" s="104"/>
      <c r="U19" s="104"/>
      <c r="V19" s="104"/>
      <c r="W19" s="398"/>
      <c r="X19" s="398"/>
      <c r="Y19" s="104"/>
      <c r="Z19" s="104"/>
      <c r="AA19" s="104"/>
      <c r="AB19" s="104"/>
      <c r="AC19" s="104"/>
      <c r="AD19" s="398"/>
      <c r="AE19" s="398"/>
      <c r="AF19" s="104"/>
      <c r="AG19" s="104"/>
      <c r="AH19" s="104"/>
      <c r="AI19" s="104"/>
      <c r="AJ19" s="104"/>
      <c r="AK19" s="37"/>
      <c r="AL19" s="41"/>
      <c r="AM19" s="40"/>
      <c r="AN19" s="6"/>
      <c r="AO19" s="6"/>
    </row>
    <row r="20" spans="1:41" s="9" customFormat="1" ht="15.75" customHeight="1">
      <c r="A20" s="76" t="s">
        <v>47</v>
      </c>
      <c r="B20" s="477" t="s">
        <v>48</v>
      </c>
      <c r="C20" s="477"/>
      <c r="D20" s="478"/>
      <c r="E20" s="59" t="s">
        <v>24</v>
      </c>
      <c r="F20" s="104"/>
      <c r="G20" s="104"/>
      <c r="H20" s="104" t="s">
        <v>179</v>
      </c>
      <c r="I20" s="398"/>
      <c r="J20" s="398"/>
      <c r="K20" s="104" t="s">
        <v>179</v>
      </c>
      <c r="L20" s="104"/>
      <c r="M20" s="104"/>
      <c r="N20" s="104" t="s">
        <v>179</v>
      </c>
      <c r="O20" s="104"/>
      <c r="P20" s="398"/>
      <c r="Q20" s="398" t="s">
        <v>179</v>
      </c>
      <c r="R20" s="104"/>
      <c r="S20" s="83"/>
      <c r="T20" s="104" t="s">
        <v>179</v>
      </c>
      <c r="U20" s="104"/>
      <c r="V20" s="104"/>
      <c r="W20" s="398" t="s">
        <v>179</v>
      </c>
      <c r="X20" s="398"/>
      <c r="Y20" s="104"/>
      <c r="Z20" s="104" t="s">
        <v>179</v>
      </c>
      <c r="AA20" s="104"/>
      <c r="AB20" s="104"/>
      <c r="AC20" s="104" t="s">
        <v>179</v>
      </c>
      <c r="AD20" s="398"/>
      <c r="AE20" s="403" t="s">
        <v>180</v>
      </c>
      <c r="AF20" s="104" t="s">
        <v>179</v>
      </c>
      <c r="AG20" s="104"/>
      <c r="AH20" s="83"/>
      <c r="AI20" s="104" t="s">
        <v>179</v>
      </c>
      <c r="AJ20" s="104"/>
      <c r="AK20" s="37">
        <v>126</v>
      </c>
      <c r="AL20" s="41">
        <f t="shared" si="0"/>
        <v>132</v>
      </c>
      <c r="AM20" s="40">
        <f>SUM(AL20-126)</f>
        <v>6</v>
      </c>
      <c r="AN20" s="6"/>
      <c r="AO20" s="6"/>
    </row>
    <row r="21" spans="1:41" s="9" customFormat="1" ht="15.75" customHeight="1">
      <c r="A21" s="77">
        <v>428167</v>
      </c>
      <c r="B21" s="78" t="s">
        <v>72</v>
      </c>
      <c r="C21" s="79"/>
      <c r="D21" s="80"/>
      <c r="E21" s="59" t="s">
        <v>24</v>
      </c>
      <c r="F21" s="83" t="s">
        <v>179</v>
      </c>
      <c r="G21" s="83"/>
      <c r="H21" s="83"/>
      <c r="I21" s="84" t="s">
        <v>179</v>
      </c>
      <c r="J21" s="84"/>
      <c r="K21" s="83"/>
      <c r="L21" s="83" t="s">
        <v>179</v>
      </c>
      <c r="M21" s="83"/>
      <c r="N21" s="83"/>
      <c r="O21" s="83" t="s">
        <v>179</v>
      </c>
      <c r="P21" s="84"/>
      <c r="Q21" s="84"/>
      <c r="R21" s="83" t="s">
        <v>179</v>
      </c>
      <c r="S21" s="83"/>
      <c r="T21" s="83"/>
      <c r="U21" s="104" t="s">
        <v>179</v>
      </c>
      <c r="V21" s="83"/>
      <c r="W21" s="84"/>
      <c r="X21" s="84" t="s">
        <v>179</v>
      </c>
      <c r="Y21" s="83"/>
      <c r="Z21" s="83"/>
      <c r="AA21" s="83" t="s">
        <v>179</v>
      </c>
      <c r="AB21" s="83"/>
      <c r="AC21" s="106"/>
      <c r="AD21" s="84" t="s">
        <v>179</v>
      </c>
      <c r="AE21" s="84"/>
      <c r="AF21" s="65"/>
      <c r="AG21" s="83" t="s">
        <v>179</v>
      </c>
      <c r="AH21" s="83"/>
      <c r="AI21" s="83"/>
      <c r="AJ21" s="104" t="s">
        <v>179</v>
      </c>
      <c r="AK21" s="37">
        <v>126</v>
      </c>
      <c r="AL21" s="41">
        <f t="shared" si="0"/>
        <v>132</v>
      </c>
      <c r="AM21" s="40">
        <f>SUM(AL21-126)</f>
        <v>6</v>
      </c>
      <c r="AN21" s="6"/>
      <c r="AO21" s="6"/>
    </row>
    <row r="22" spans="1:41" s="9" customFormat="1" ht="15.75" customHeight="1">
      <c r="A22" s="67">
        <v>432610</v>
      </c>
      <c r="B22" s="468" t="s">
        <v>178</v>
      </c>
      <c r="C22" s="469"/>
      <c r="D22" s="470"/>
      <c r="E22" s="59" t="s">
        <v>24</v>
      </c>
      <c r="F22" s="104"/>
      <c r="G22" s="83" t="s">
        <v>179</v>
      </c>
      <c r="H22" s="83"/>
      <c r="I22" s="403" t="s">
        <v>180</v>
      </c>
      <c r="J22" s="84" t="s">
        <v>179</v>
      </c>
      <c r="K22" s="83"/>
      <c r="L22" s="83"/>
      <c r="M22" s="83" t="s">
        <v>179</v>
      </c>
      <c r="N22" s="83"/>
      <c r="O22" s="83"/>
      <c r="P22" s="84" t="s">
        <v>179</v>
      </c>
      <c r="Q22" s="84"/>
      <c r="R22" s="83"/>
      <c r="S22" s="83" t="s">
        <v>179</v>
      </c>
      <c r="T22" s="83"/>
      <c r="U22" s="83"/>
      <c r="V22" s="83" t="s">
        <v>179</v>
      </c>
      <c r="W22" s="398"/>
      <c r="X22" s="398"/>
      <c r="Y22" s="104" t="s">
        <v>179</v>
      </c>
      <c r="Z22" s="318"/>
      <c r="AA22" s="318"/>
      <c r="AB22" s="83" t="s">
        <v>179</v>
      </c>
      <c r="AC22" s="318"/>
      <c r="AD22" s="319"/>
      <c r="AE22" s="84" t="s">
        <v>179</v>
      </c>
      <c r="AF22" s="318"/>
      <c r="AG22" s="83"/>
      <c r="AH22" s="104" t="s">
        <v>179</v>
      </c>
      <c r="AI22" s="318"/>
      <c r="AJ22" s="104"/>
      <c r="AK22" s="37">
        <v>126</v>
      </c>
      <c r="AL22" s="41">
        <f t="shared" si="0"/>
        <v>132</v>
      </c>
      <c r="AM22" s="40">
        <f>SUM(AL22-126)</f>
        <v>6</v>
      </c>
      <c r="AN22" s="6"/>
      <c r="AO22" s="6"/>
    </row>
    <row r="23" spans="1:39" s="9" customFormat="1" ht="15.75" customHeight="1">
      <c r="A23" s="46"/>
      <c r="B23" s="465"/>
      <c r="C23" s="466"/>
      <c r="D23" s="467"/>
      <c r="E23" s="47"/>
      <c r="F23" s="104"/>
      <c r="G23" s="104"/>
      <c r="H23" s="104"/>
      <c r="I23" s="398"/>
      <c r="J23" s="398"/>
      <c r="K23" s="104"/>
      <c r="L23" s="104"/>
      <c r="M23" s="104"/>
      <c r="N23" s="104"/>
      <c r="O23" s="104"/>
      <c r="P23" s="398"/>
      <c r="Q23" s="398"/>
      <c r="R23" s="104"/>
      <c r="S23" s="83"/>
      <c r="T23" s="104"/>
      <c r="U23" s="104"/>
      <c r="V23" s="104"/>
      <c r="W23" s="398"/>
      <c r="X23" s="398"/>
      <c r="Y23" s="318"/>
      <c r="Z23" s="318"/>
      <c r="AA23" s="318"/>
      <c r="AB23" s="318"/>
      <c r="AC23" s="318"/>
      <c r="AD23" s="319"/>
      <c r="AE23" s="317"/>
      <c r="AF23" s="318"/>
      <c r="AG23" s="318"/>
      <c r="AH23" s="316"/>
      <c r="AI23" s="318"/>
      <c r="AJ23" s="104"/>
      <c r="AK23" s="37"/>
      <c r="AL23" s="41"/>
      <c r="AM23" s="40"/>
    </row>
    <row r="24" spans="1:39" s="9" customFormat="1" ht="17.25" customHeight="1" thickBot="1">
      <c r="A24" s="46"/>
      <c r="B24" s="172"/>
      <c r="C24" s="173"/>
      <c r="D24" s="174"/>
      <c r="E24" s="47"/>
      <c r="F24" s="83"/>
      <c r="G24" s="83"/>
      <c r="H24" s="83"/>
      <c r="I24" s="84"/>
      <c r="J24" s="84"/>
      <c r="K24" s="83"/>
      <c r="L24" s="83"/>
      <c r="M24" s="83"/>
      <c r="N24" s="83"/>
      <c r="O24" s="83"/>
      <c r="P24" s="84"/>
      <c r="Q24" s="84"/>
      <c r="R24" s="83"/>
      <c r="S24" s="83"/>
      <c r="T24" s="83"/>
      <c r="U24" s="83"/>
      <c r="V24" s="83"/>
      <c r="W24" s="84"/>
      <c r="X24" s="84"/>
      <c r="Y24" s="83"/>
      <c r="Z24" s="83"/>
      <c r="AA24" s="83"/>
      <c r="AB24" s="83"/>
      <c r="AC24" s="83"/>
      <c r="AD24" s="84"/>
      <c r="AE24" s="84"/>
      <c r="AF24" s="83"/>
      <c r="AG24" s="83"/>
      <c r="AH24" s="83"/>
      <c r="AI24" s="83"/>
      <c r="AJ24" s="83"/>
      <c r="AK24" s="37"/>
      <c r="AL24" s="41"/>
      <c r="AM24" s="40"/>
    </row>
    <row r="25" spans="1:39" s="9" customFormat="1" ht="15.75" customHeight="1">
      <c r="A25" s="46"/>
      <c r="B25" s="442" t="s">
        <v>17</v>
      </c>
      <c r="C25" s="443"/>
      <c r="D25" s="444"/>
      <c r="E25" s="47"/>
      <c r="F25" s="83"/>
      <c r="G25" s="83"/>
      <c r="H25" s="83"/>
      <c r="I25" s="84"/>
      <c r="J25" s="84"/>
      <c r="K25" s="83"/>
      <c r="L25" s="65"/>
      <c r="M25" s="83"/>
      <c r="N25" s="83"/>
      <c r="O25" s="83"/>
      <c r="P25" s="84"/>
      <c r="Q25" s="84"/>
      <c r="R25" s="83"/>
      <c r="S25" s="83"/>
      <c r="T25" s="83"/>
      <c r="U25" s="83"/>
      <c r="V25" s="83"/>
      <c r="W25" s="84"/>
      <c r="X25" s="84"/>
      <c r="Y25" s="83"/>
      <c r="Z25" s="83"/>
      <c r="AA25" s="83"/>
      <c r="AB25" s="83"/>
      <c r="AC25" s="83"/>
      <c r="AD25" s="84"/>
      <c r="AE25" s="84"/>
      <c r="AF25" s="83"/>
      <c r="AG25" s="83"/>
      <c r="AH25" s="83"/>
      <c r="AI25" s="83"/>
      <c r="AJ25" s="83"/>
      <c r="AK25" s="37"/>
      <c r="AL25" s="41"/>
      <c r="AM25" s="40"/>
    </row>
    <row r="26" spans="1:39" s="9" customFormat="1" ht="15.75" customHeight="1">
      <c r="A26" s="46"/>
      <c r="B26" s="435" t="s">
        <v>86</v>
      </c>
      <c r="C26" s="436"/>
      <c r="D26" s="437"/>
      <c r="E26" s="47"/>
      <c r="F26" s="83"/>
      <c r="G26" s="83"/>
      <c r="H26" s="83"/>
      <c r="I26" s="84"/>
      <c r="J26" s="84"/>
      <c r="K26" s="83"/>
      <c r="L26" s="65"/>
      <c r="M26" s="83"/>
      <c r="N26" s="83"/>
      <c r="O26" s="83"/>
      <c r="P26" s="84"/>
      <c r="Q26" s="84"/>
      <c r="R26" s="83"/>
      <c r="S26" s="83"/>
      <c r="T26" s="83"/>
      <c r="U26" s="83"/>
      <c r="V26" s="83"/>
      <c r="W26" s="84"/>
      <c r="X26" s="84"/>
      <c r="Y26" s="83"/>
      <c r="Z26" s="83"/>
      <c r="AA26" s="83"/>
      <c r="AB26" s="83"/>
      <c r="AC26" s="83"/>
      <c r="AD26" s="84"/>
      <c r="AE26" s="84"/>
      <c r="AF26" s="83"/>
      <c r="AG26" s="83"/>
      <c r="AH26" s="83"/>
      <c r="AI26" s="83"/>
      <c r="AJ26" s="83"/>
      <c r="AK26" s="37"/>
      <c r="AL26" s="41"/>
      <c r="AM26" s="40"/>
    </row>
    <row r="27" spans="1:39" s="9" customFormat="1" ht="15.75" customHeight="1">
      <c r="A27" s="46"/>
      <c r="B27" s="445" t="s">
        <v>87</v>
      </c>
      <c r="C27" s="446"/>
      <c r="D27" s="447"/>
      <c r="E27" s="47"/>
      <c r="F27" s="83"/>
      <c r="G27" s="83"/>
      <c r="H27" s="83"/>
      <c r="I27" s="84"/>
      <c r="J27" s="84"/>
      <c r="K27" s="83"/>
      <c r="L27" s="65"/>
      <c r="M27" s="83"/>
      <c r="N27" s="83"/>
      <c r="O27" s="83"/>
      <c r="P27" s="84"/>
      <c r="Q27" s="84"/>
      <c r="R27" s="83"/>
      <c r="S27" s="83"/>
      <c r="T27" s="83"/>
      <c r="U27" s="83"/>
      <c r="V27" s="83"/>
      <c r="W27" s="84"/>
      <c r="X27" s="84"/>
      <c r="Y27" s="83"/>
      <c r="Z27" s="83"/>
      <c r="AA27" s="83"/>
      <c r="AB27" s="83"/>
      <c r="AC27" s="83"/>
      <c r="AD27" s="84"/>
      <c r="AE27" s="84"/>
      <c r="AF27" s="83"/>
      <c r="AG27" s="83"/>
      <c r="AH27" s="83"/>
      <c r="AI27" s="83"/>
      <c r="AJ27" s="83"/>
      <c r="AK27" s="37"/>
      <c r="AL27" s="41"/>
      <c r="AM27" s="40"/>
    </row>
    <row r="28" spans="1:39" s="9" customFormat="1" ht="15.75" customHeight="1">
      <c r="A28" s="46"/>
      <c r="B28" s="445" t="s">
        <v>88</v>
      </c>
      <c r="C28" s="446"/>
      <c r="D28" s="447"/>
      <c r="E28" s="47"/>
      <c r="F28" s="83"/>
      <c r="G28" s="83"/>
      <c r="H28" s="83"/>
      <c r="I28" s="84"/>
      <c r="J28" s="84"/>
      <c r="K28" s="83"/>
      <c r="L28" s="65"/>
      <c r="M28" s="83"/>
      <c r="N28" s="83"/>
      <c r="O28" s="83"/>
      <c r="P28" s="84"/>
      <c r="Q28" s="84"/>
      <c r="R28" s="83"/>
      <c r="S28" s="83"/>
      <c r="T28" s="83"/>
      <c r="U28" s="83"/>
      <c r="V28" s="83"/>
      <c r="W28" s="84"/>
      <c r="X28" s="84"/>
      <c r="Y28" s="83"/>
      <c r="Z28" s="83"/>
      <c r="AA28" s="83"/>
      <c r="AB28" s="83"/>
      <c r="AC28" s="83"/>
      <c r="AD28" s="84"/>
      <c r="AE28" s="84"/>
      <c r="AF28" s="83"/>
      <c r="AG28" s="83"/>
      <c r="AH28" s="83"/>
      <c r="AI28" s="83"/>
      <c r="AJ28" s="83"/>
      <c r="AK28" s="37"/>
      <c r="AL28" s="41"/>
      <c r="AM28" s="40"/>
    </row>
    <row r="29" spans="1:39" s="9" customFormat="1" ht="15.75" customHeight="1">
      <c r="A29" s="46"/>
      <c r="B29" s="445" t="s">
        <v>89</v>
      </c>
      <c r="C29" s="446"/>
      <c r="D29" s="447"/>
      <c r="E29" s="47"/>
      <c r="F29" s="83"/>
      <c r="G29" s="83"/>
      <c r="H29" s="83"/>
      <c r="I29" s="84"/>
      <c r="J29" s="84"/>
      <c r="K29" s="83"/>
      <c r="L29" s="65"/>
      <c r="M29" s="83"/>
      <c r="N29" s="83"/>
      <c r="O29" s="83"/>
      <c r="P29" s="84"/>
      <c r="Q29" s="84"/>
      <c r="R29" s="83"/>
      <c r="S29" s="83"/>
      <c r="T29" s="83"/>
      <c r="U29" s="83"/>
      <c r="V29" s="83"/>
      <c r="W29" s="84"/>
      <c r="X29" s="84"/>
      <c r="Y29" s="83"/>
      <c r="Z29" s="83"/>
      <c r="AA29" s="83"/>
      <c r="AB29" s="83"/>
      <c r="AC29" s="83"/>
      <c r="AD29" s="84"/>
      <c r="AE29" s="84"/>
      <c r="AF29" s="83"/>
      <c r="AG29" s="83"/>
      <c r="AH29" s="83"/>
      <c r="AI29" s="83"/>
      <c r="AJ29" s="83"/>
      <c r="AK29" s="37"/>
      <c r="AL29" s="41"/>
      <c r="AM29" s="40"/>
    </row>
    <row r="30" spans="1:39" s="9" customFormat="1" ht="15.75" customHeight="1">
      <c r="A30" s="46"/>
      <c r="B30" s="445" t="s">
        <v>90</v>
      </c>
      <c r="C30" s="446"/>
      <c r="D30" s="447"/>
      <c r="E30" s="47"/>
      <c r="F30" s="83"/>
      <c r="G30" s="83"/>
      <c r="H30" s="83"/>
      <c r="I30" s="84"/>
      <c r="J30" s="84"/>
      <c r="K30" s="83"/>
      <c r="L30" s="65"/>
      <c r="M30" s="83"/>
      <c r="N30" s="83"/>
      <c r="O30" s="83"/>
      <c r="P30" s="84"/>
      <c r="Q30" s="84"/>
      <c r="R30" s="83"/>
      <c r="S30" s="83"/>
      <c r="T30" s="83"/>
      <c r="U30" s="83"/>
      <c r="V30" s="83"/>
      <c r="W30" s="84"/>
      <c r="X30" s="84"/>
      <c r="Y30" s="83"/>
      <c r="Z30" s="83"/>
      <c r="AA30" s="83"/>
      <c r="AB30" s="83"/>
      <c r="AC30" s="83"/>
      <c r="AD30" s="84"/>
      <c r="AE30" s="84"/>
      <c r="AF30" s="83"/>
      <c r="AG30" s="83"/>
      <c r="AH30" s="83"/>
      <c r="AI30" s="83"/>
      <c r="AJ30" s="83"/>
      <c r="AK30" s="37"/>
      <c r="AL30" s="41"/>
      <c r="AM30" s="40"/>
    </row>
    <row r="31" spans="1:39" s="9" customFormat="1" ht="15.75" customHeight="1">
      <c r="A31" s="46"/>
      <c r="B31" s="435" t="s">
        <v>91</v>
      </c>
      <c r="C31" s="436"/>
      <c r="D31" s="437"/>
      <c r="E31" s="47"/>
      <c r="F31" s="83"/>
      <c r="G31" s="83"/>
      <c r="H31" s="83"/>
      <c r="I31" s="84"/>
      <c r="J31" s="84"/>
      <c r="K31" s="83"/>
      <c r="L31" s="65"/>
      <c r="M31" s="83"/>
      <c r="N31" s="83"/>
      <c r="O31" s="83"/>
      <c r="P31" s="84"/>
      <c r="Q31" s="84"/>
      <c r="R31" s="83"/>
      <c r="S31" s="83"/>
      <c r="T31" s="83"/>
      <c r="U31" s="83"/>
      <c r="V31" s="83"/>
      <c r="W31" s="84"/>
      <c r="X31" s="84"/>
      <c r="Y31" s="83"/>
      <c r="Z31" s="83"/>
      <c r="AA31" s="83"/>
      <c r="AB31" s="83"/>
      <c r="AC31" s="83"/>
      <c r="AD31" s="84"/>
      <c r="AE31" s="84"/>
      <c r="AF31" s="83"/>
      <c r="AG31" s="83"/>
      <c r="AH31" s="83"/>
      <c r="AI31" s="83"/>
      <c r="AJ31" s="83"/>
      <c r="AK31" s="37"/>
      <c r="AL31" s="41"/>
      <c r="AM31" s="40"/>
    </row>
    <row r="32" spans="1:41" s="9" customFormat="1" ht="15.75" customHeight="1" thickBot="1">
      <c r="A32" s="27"/>
      <c r="B32" s="438" t="s">
        <v>92</v>
      </c>
      <c r="C32" s="439"/>
      <c r="D32" s="440"/>
      <c r="E32" s="8"/>
      <c r="F32" s="17"/>
      <c r="G32" s="17"/>
      <c r="H32" s="17"/>
      <c r="I32" s="44"/>
      <c r="J32" s="44"/>
      <c r="K32" s="17"/>
      <c r="L32" s="17"/>
      <c r="M32" s="17"/>
      <c r="N32" s="17"/>
      <c r="O32" s="17"/>
      <c r="P32" s="44"/>
      <c r="Q32" s="44"/>
      <c r="R32" s="17"/>
      <c r="S32" s="17"/>
      <c r="T32" s="17"/>
      <c r="U32" s="17"/>
      <c r="V32" s="17"/>
      <c r="W32" s="44"/>
      <c r="X32" s="44"/>
      <c r="Y32" s="17"/>
      <c r="Z32" s="17"/>
      <c r="AA32" s="17"/>
      <c r="AB32" s="17"/>
      <c r="AC32" s="17"/>
      <c r="AD32" s="44"/>
      <c r="AE32" s="44"/>
      <c r="AF32" s="17"/>
      <c r="AG32" s="17"/>
      <c r="AH32" s="17"/>
      <c r="AI32" s="17"/>
      <c r="AJ32" s="17"/>
      <c r="AK32" s="37"/>
      <c r="AL32" s="41"/>
      <c r="AM32" s="40"/>
      <c r="AN32" s="6"/>
      <c r="AO32" s="6"/>
    </row>
    <row r="33" spans="1:4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  <c r="AN33"/>
      <c r="AO33"/>
    </row>
    <row r="34" spans="1:4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  <c r="AN34"/>
      <c r="AO34"/>
    </row>
    <row r="35" ht="15">
      <c r="AB35" s="3" t="s">
        <v>19</v>
      </c>
    </row>
  </sheetData>
  <sheetProtection/>
  <mergeCells count="27">
    <mergeCell ref="B4:D4"/>
    <mergeCell ref="B5:D5"/>
    <mergeCell ref="A1:AM3"/>
    <mergeCell ref="E4:E5"/>
    <mergeCell ref="AK4:AK5"/>
    <mergeCell ref="AL4:AL5"/>
    <mergeCell ref="AM4:AM5"/>
    <mergeCell ref="B32:D32"/>
    <mergeCell ref="B28:D28"/>
    <mergeCell ref="B15:D15"/>
    <mergeCell ref="B30:D30"/>
    <mergeCell ref="B31:D31"/>
    <mergeCell ref="B29:D29"/>
    <mergeCell ref="B20:D20"/>
    <mergeCell ref="B22:D22"/>
    <mergeCell ref="B26:D26"/>
    <mergeCell ref="B27:D27"/>
    <mergeCell ref="B23:D23"/>
    <mergeCell ref="B19:D19"/>
    <mergeCell ref="B25:D25"/>
    <mergeCell ref="B6:D6"/>
    <mergeCell ref="B8:D8"/>
    <mergeCell ref="B7:D7"/>
    <mergeCell ref="B11:D11"/>
    <mergeCell ref="B10:D10"/>
    <mergeCell ref="B13:D13"/>
    <mergeCell ref="B9:D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G8" sqref="G8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48" t="s">
        <v>193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50"/>
      <c r="AN1" s="13"/>
      <c r="AO1" s="14"/>
    </row>
    <row r="2" spans="1:41" s="6" customFormat="1" ht="9.75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3"/>
      <c r="AN2" s="14"/>
      <c r="AO2" s="14"/>
    </row>
    <row r="3" spans="1:41" s="9" customFormat="1" ht="39" customHeight="1" thickBot="1">
      <c r="A3" s="454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6"/>
      <c r="AN3" s="14"/>
      <c r="AO3" s="14"/>
    </row>
    <row r="4" spans="1:41" s="9" customFormat="1" ht="15.75" customHeight="1">
      <c r="A4" s="25"/>
      <c r="B4" s="247" t="s">
        <v>1</v>
      </c>
      <c r="C4" s="247" t="s">
        <v>15</v>
      </c>
      <c r="D4" s="26" t="s">
        <v>118</v>
      </c>
      <c r="E4" s="485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87" t="s">
        <v>4</v>
      </c>
      <c r="AL4" s="488" t="s">
        <v>5</v>
      </c>
      <c r="AM4" s="489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86"/>
      <c r="F5" s="5" t="s">
        <v>8</v>
      </c>
      <c r="G5" s="5" t="s">
        <v>8</v>
      </c>
      <c r="H5" s="5" t="s">
        <v>9</v>
      </c>
      <c r="I5" s="5" t="s">
        <v>9</v>
      </c>
      <c r="J5" s="5" t="s">
        <v>10</v>
      </c>
      <c r="K5" s="5" t="s">
        <v>9</v>
      </c>
      <c r="L5" s="5" t="s">
        <v>11</v>
      </c>
      <c r="M5" s="5" t="s">
        <v>8</v>
      </c>
      <c r="N5" s="5" t="s">
        <v>8</v>
      </c>
      <c r="O5" s="5" t="s">
        <v>9</v>
      </c>
      <c r="P5" s="5" t="s">
        <v>9</v>
      </c>
      <c r="Q5" s="5" t="s">
        <v>10</v>
      </c>
      <c r="R5" s="5" t="s">
        <v>9</v>
      </c>
      <c r="S5" s="5" t="s">
        <v>11</v>
      </c>
      <c r="T5" s="5" t="s">
        <v>8</v>
      </c>
      <c r="U5" s="5" t="s">
        <v>8</v>
      </c>
      <c r="V5" s="5" t="s">
        <v>9</v>
      </c>
      <c r="W5" s="5" t="s">
        <v>9</v>
      </c>
      <c r="X5" s="5" t="s">
        <v>10</v>
      </c>
      <c r="Y5" s="5" t="s">
        <v>9</v>
      </c>
      <c r="Z5" s="5" t="s">
        <v>11</v>
      </c>
      <c r="AA5" s="5" t="s">
        <v>8</v>
      </c>
      <c r="AB5" s="5" t="s">
        <v>8</v>
      </c>
      <c r="AC5" s="5" t="s">
        <v>9</v>
      </c>
      <c r="AD5" s="5" t="s">
        <v>9</v>
      </c>
      <c r="AE5" s="5" t="s">
        <v>10</v>
      </c>
      <c r="AF5" s="5" t="s">
        <v>9</v>
      </c>
      <c r="AG5" s="5" t="s">
        <v>11</v>
      </c>
      <c r="AH5" s="5" t="s">
        <v>8</v>
      </c>
      <c r="AI5" s="5" t="s">
        <v>8</v>
      </c>
      <c r="AJ5" s="5" t="s">
        <v>9</v>
      </c>
      <c r="AK5" s="460"/>
      <c r="AL5" s="462"/>
      <c r="AM5" s="464"/>
      <c r="AN5" s="6"/>
      <c r="AO5" s="6"/>
    </row>
    <row r="6" spans="1:39" s="9" customFormat="1" ht="15.75" customHeight="1">
      <c r="A6" s="46">
        <v>131527</v>
      </c>
      <c r="B6" s="254" t="s">
        <v>119</v>
      </c>
      <c r="C6" s="104" t="s">
        <v>120</v>
      </c>
      <c r="D6" s="255" t="s">
        <v>121</v>
      </c>
      <c r="E6" s="256" t="s">
        <v>122</v>
      </c>
      <c r="F6" s="83" t="s">
        <v>180</v>
      </c>
      <c r="G6" s="83" t="s">
        <v>180</v>
      </c>
      <c r="H6" s="83" t="s">
        <v>180</v>
      </c>
      <c r="I6" s="83" t="s">
        <v>180</v>
      </c>
      <c r="J6" s="83" t="s">
        <v>180</v>
      </c>
      <c r="K6" s="84"/>
      <c r="L6" s="84"/>
      <c r="M6" s="83" t="s">
        <v>180</v>
      </c>
      <c r="N6" s="83" t="s">
        <v>180</v>
      </c>
      <c r="O6" s="83" t="s">
        <v>180</v>
      </c>
      <c r="P6" s="83" t="s">
        <v>180</v>
      </c>
      <c r="Q6" s="83" t="s">
        <v>180</v>
      </c>
      <c r="R6" s="84"/>
      <c r="S6" s="84"/>
      <c r="T6" s="83" t="s">
        <v>180</v>
      </c>
      <c r="U6" s="83" t="s">
        <v>180</v>
      </c>
      <c r="V6" s="83" t="s">
        <v>180</v>
      </c>
      <c r="W6" s="83" t="s">
        <v>180</v>
      </c>
      <c r="X6" s="83" t="s">
        <v>180</v>
      </c>
      <c r="Y6" s="84"/>
      <c r="Z6" s="84"/>
      <c r="AA6" s="83" t="s">
        <v>180</v>
      </c>
      <c r="AB6" s="83" t="s">
        <v>180</v>
      </c>
      <c r="AC6" s="83" t="s">
        <v>180</v>
      </c>
      <c r="AD6" s="83" t="s">
        <v>180</v>
      </c>
      <c r="AE6" s="83" t="s">
        <v>180</v>
      </c>
      <c r="AF6" s="84"/>
      <c r="AG6" s="84"/>
      <c r="AH6" s="83" t="s">
        <v>180</v>
      </c>
      <c r="AI6" s="83" t="s">
        <v>180</v>
      </c>
      <c r="AJ6" s="83" t="s">
        <v>180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276</v>
      </c>
      <c r="AM6" s="40">
        <f>SUM(AL6-160)</f>
        <v>116</v>
      </c>
    </row>
    <row r="7" spans="1:39" s="9" customFormat="1" ht="15.75" customHeight="1">
      <c r="A7" s="46"/>
      <c r="B7" s="257"/>
      <c r="C7" s="104"/>
      <c r="D7" s="258"/>
      <c r="E7" s="256"/>
      <c r="F7" s="91"/>
      <c r="G7" s="91"/>
      <c r="H7" s="259"/>
      <c r="I7" s="259"/>
      <c r="J7" s="259"/>
      <c r="K7" s="260"/>
      <c r="L7" s="260"/>
      <c r="M7" s="91"/>
      <c r="N7" s="91"/>
      <c r="O7" s="259"/>
      <c r="P7" s="259"/>
      <c r="Q7" s="259"/>
      <c r="R7" s="260"/>
      <c r="S7" s="260"/>
      <c r="T7" s="91"/>
      <c r="U7" s="65"/>
      <c r="V7" s="259"/>
      <c r="W7" s="259"/>
      <c r="X7" s="259"/>
      <c r="Y7" s="260"/>
      <c r="Z7" s="260"/>
      <c r="AA7" s="91"/>
      <c r="AB7" s="91"/>
      <c r="AC7" s="259"/>
      <c r="AD7" s="259"/>
      <c r="AE7" s="259"/>
      <c r="AF7" s="260"/>
      <c r="AG7" s="260"/>
      <c r="AH7" s="65"/>
      <c r="AI7" s="65"/>
      <c r="AJ7" s="259"/>
      <c r="AK7" s="37"/>
      <c r="AL7" s="41"/>
      <c r="AM7" s="40"/>
    </row>
    <row r="8" spans="1:39" s="9" customFormat="1" ht="15.75" customHeight="1">
      <c r="A8" s="46"/>
      <c r="B8" s="257"/>
      <c r="C8" s="104"/>
      <c r="D8" s="255"/>
      <c r="E8" s="255"/>
      <c r="F8" s="91"/>
      <c r="G8" s="91"/>
      <c r="H8" s="91"/>
      <c r="I8" s="17"/>
      <c r="J8" s="17"/>
      <c r="K8" s="84"/>
      <c r="L8" s="92"/>
      <c r="M8" s="91"/>
      <c r="N8" s="91"/>
      <c r="O8" s="91"/>
      <c r="P8" s="261"/>
      <c r="Q8" s="261"/>
      <c r="R8" s="92"/>
      <c r="S8" s="92"/>
      <c r="T8" s="91"/>
      <c r="U8" s="91"/>
      <c r="V8" s="91"/>
      <c r="W8" s="17"/>
      <c r="X8" s="17"/>
      <c r="Y8" s="92"/>
      <c r="Z8" s="92"/>
      <c r="AA8" s="65"/>
      <c r="AB8" s="65"/>
      <c r="AC8" s="91"/>
      <c r="AD8" s="17"/>
      <c r="AE8" s="65"/>
      <c r="AF8" s="84"/>
      <c r="AG8" s="84"/>
      <c r="AH8" s="83"/>
      <c r="AI8" s="83"/>
      <c r="AJ8" s="83"/>
      <c r="AK8" s="37"/>
      <c r="AL8" s="41"/>
      <c r="AM8" s="40"/>
    </row>
    <row r="9" spans="1:39" s="9" customFormat="1" ht="15.75" customHeight="1">
      <c r="A9" s="46"/>
      <c r="B9" s="257"/>
      <c r="C9" s="104"/>
      <c r="D9" s="255"/>
      <c r="E9" s="255"/>
      <c r="F9" s="91"/>
      <c r="G9" s="91"/>
      <c r="H9" s="91"/>
      <c r="I9" s="17"/>
      <c r="J9" s="17"/>
      <c r="K9" s="84"/>
      <c r="L9" s="92"/>
      <c r="M9" s="91"/>
      <c r="N9" s="91"/>
      <c r="O9" s="91"/>
      <c r="P9" s="261"/>
      <c r="Q9" s="261"/>
      <c r="R9" s="92"/>
      <c r="S9" s="92"/>
      <c r="T9" s="91"/>
      <c r="U9" s="91"/>
      <c r="V9" s="91"/>
      <c r="W9" s="17"/>
      <c r="X9" s="17"/>
      <c r="Y9" s="92"/>
      <c r="Z9" s="92"/>
      <c r="AA9" s="65"/>
      <c r="AB9" s="65"/>
      <c r="AC9" s="91"/>
      <c r="AD9" s="65"/>
      <c r="AE9" s="17"/>
      <c r="AF9" s="69"/>
      <c r="AG9" s="84"/>
      <c r="AH9" s="65"/>
      <c r="AI9" s="65"/>
      <c r="AJ9" s="83"/>
      <c r="AK9" s="37"/>
      <c r="AL9" s="41"/>
      <c r="AM9" s="40"/>
    </row>
    <row r="10" spans="1:39" s="9" customFormat="1" ht="15.75" customHeight="1">
      <c r="A10" s="23"/>
      <c r="B10" s="20"/>
      <c r="C10" s="104"/>
      <c r="D10" s="255"/>
      <c r="E10" s="256"/>
      <c r="F10" s="17"/>
      <c r="G10" s="17"/>
      <c r="H10" s="17"/>
      <c r="I10" s="86"/>
      <c r="J10" s="86"/>
      <c r="K10" s="93"/>
      <c r="L10" s="93"/>
      <c r="M10" s="86"/>
      <c r="N10" s="86"/>
      <c r="O10" s="86"/>
      <c r="P10" s="86"/>
      <c r="Q10" s="86"/>
      <c r="R10" s="93"/>
      <c r="S10" s="93"/>
      <c r="T10" s="17"/>
      <c r="U10" s="17"/>
      <c r="V10" s="17"/>
      <c r="W10" s="17"/>
      <c r="X10" s="17"/>
      <c r="Y10" s="93"/>
      <c r="Z10" s="93"/>
      <c r="AA10" s="17"/>
      <c r="AB10" s="17"/>
      <c r="AC10" s="17"/>
      <c r="AD10" s="17"/>
      <c r="AE10" s="17"/>
      <c r="AF10" s="44"/>
      <c r="AG10" s="44"/>
      <c r="AH10" s="17"/>
      <c r="AI10" s="17"/>
      <c r="AJ10" s="17"/>
      <c r="AK10" s="37"/>
      <c r="AL10" s="41"/>
      <c r="AM10" s="40"/>
    </row>
    <row r="11" spans="1:41" s="9" customFormat="1" ht="18.75" customHeight="1">
      <c r="A11" s="262"/>
      <c r="B11" s="263"/>
      <c r="C11" s="264"/>
      <c r="D11" s="265"/>
      <c r="E11" s="26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267"/>
      <c r="AL11" s="268"/>
      <c r="AM11" s="269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442" t="s">
        <v>17</v>
      </c>
      <c r="C13" s="443"/>
      <c r="D13" s="444"/>
      <c r="E13" s="12"/>
      <c r="F13" s="12"/>
      <c r="G13" s="12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435" t="s">
        <v>86</v>
      </c>
      <c r="C14" s="436"/>
      <c r="D14" s="43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445" t="s">
        <v>87</v>
      </c>
      <c r="C15" s="446"/>
      <c r="D15" s="447"/>
      <c r="E15" s="12"/>
      <c r="F15" s="491"/>
      <c r="G15" s="491"/>
      <c r="H15" s="491"/>
      <c r="I15" s="491"/>
      <c r="J15" s="491"/>
      <c r="K15" s="491"/>
      <c r="L15" s="491"/>
      <c r="M15" s="491"/>
      <c r="N15" s="491"/>
      <c r="O15" s="8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445" t="s">
        <v>88</v>
      </c>
      <c r="C16" s="446"/>
      <c r="D16" s="447"/>
      <c r="F16" s="491"/>
      <c r="G16" s="491"/>
      <c r="H16" s="491"/>
      <c r="I16" s="491"/>
      <c r="J16" s="491"/>
      <c r="K16" s="491"/>
      <c r="L16" s="491"/>
      <c r="M16" s="491"/>
      <c r="N16" s="491"/>
      <c r="O16" s="491"/>
    </row>
    <row r="17" spans="1:9" ht="12.75" customHeight="1">
      <c r="A17" s="31"/>
      <c r="B17" s="445" t="s">
        <v>89</v>
      </c>
      <c r="C17" s="446"/>
      <c r="D17" s="447"/>
      <c r="I17" s="3" t="s">
        <v>19</v>
      </c>
    </row>
    <row r="18" spans="1:5" ht="12.75" customHeight="1">
      <c r="A18" s="32"/>
      <c r="B18" s="445" t="s">
        <v>90</v>
      </c>
      <c r="C18" s="446"/>
      <c r="D18" s="447"/>
      <c r="E18" s="74"/>
    </row>
    <row r="19" spans="2:4" ht="15">
      <c r="B19" s="435" t="s">
        <v>91</v>
      </c>
      <c r="C19" s="436"/>
      <c r="D19" s="437"/>
    </row>
    <row r="20" spans="2:4" ht="15.75" thickBot="1">
      <c r="B20" s="438" t="s">
        <v>92</v>
      </c>
      <c r="C20" s="439"/>
      <c r="D20" s="440"/>
    </row>
  </sheetData>
  <sheetProtection/>
  <mergeCells count="16"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  <mergeCell ref="A1:AM3"/>
    <mergeCell ref="E4:E5"/>
    <mergeCell ref="AK4:AK5"/>
    <mergeCell ref="AL4:AL5"/>
    <mergeCell ref="AM4:AM5"/>
    <mergeCell ref="B13:D13"/>
    <mergeCell ref="H13:Q1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selection activeCell="A1" sqref="A1:AM2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503" t="s">
        <v>223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5"/>
      <c r="AN1" s="13"/>
      <c r="AO1" s="14"/>
    </row>
    <row r="2" spans="1:41" s="6" customFormat="1" ht="57.75" customHeight="1" thickBo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8"/>
      <c r="AN2" s="14"/>
      <c r="AO2" s="14"/>
    </row>
    <row r="3" spans="1:41" s="9" customFormat="1" ht="15.75" customHeight="1">
      <c r="A3" s="25" t="s">
        <v>0</v>
      </c>
      <c r="B3" s="479" t="s">
        <v>1</v>
      </c>
      <c r="C3" s="480"/>
      <c r="D3" s="481"/>
      <c r="E3" s="498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87" t="s">
        <v>4</v>
      </c>
      <c r="AL3" s="488" t="s">
        <v>5</v>
      </c>
      <c r="AM3" s="489" t="s">
        <v>6</v>
      </c>
      <c r="AN3" s="6"/>
      <c r="AO3" s="6"/>
    </row>
    <row r="4" spans="1:41" s="9" customFormat="1" ht="15.75" customHeight="1">
      <c r="A4" s="22"/>
      <c r="B4" s="482" t="s">
        <v>38</v>
      </c>
      <c r="C4" s="483"/>
      <c r="D4" s="484"/>
      <c r="E4" s="499"/>
      <c r="F4" s="5" t="s">
        <v>8</v>
      </c>
      <c r="G4" s="5" t="s">
        <v>8</v>
      </c>
      <c r="H4" s="5" t="s">
        <v>9</v>
      </c>
      <c r="I4" s="5" t="s">
        <v>9</v>
      </c>
      <c r="J4" s="5" t="s">
        <v>10</v>
      </c>
      <c r="K4" s="5" t="s">
        <v>9</v>
      </c>
      <c r="L4" s="5" t="s">
        <v>11</v>
      </c>
      <c r="M4" s="5" t="s">
        <v>8</v>
      </c>
      <c r="N4" s="5" t="s">
        <v>8</v>
      </c>
      <c r="O4" s="5" t="s">
        <v>9</v>
      </c>
      <c r="P4" s="5" t="s">
        <v>9</v>
      </c>
      <c r="Q4" s="5" t="s">
        <v>10</v>
      </c>
      <c r="R4" s="5" t="s">
        <v>9</v>
      </c>
      <c r="S4" s="5" t="s">
        <v>11</v>
      </c>
      <c r="T4" s="5" t="s">
        <v>8</v>
      </c>
      <c r="U4" s="5" t="s">
        <v>8</v>
      </c>
      <c r="V4" s="5" t="s">
        <v>9</v>
      </c>
      <c r="W4" s="5" t="s">
        <v>9</v>
      </c>
      <c r="X4" s="5" t="s">
        <v>10</v>
      </c>
      <c r="Y4" s="5" t="s">
        <v>9</v>
      </c>
      <c r="Z4" s="5" t="s">
        <v>11</v>
      </c>
      <c r="AA4" s="5" t="s">
        <v>8</v>
      </c>
      <c r="AB4" s="5" t="s">
        <v>8</v>
      </c>
      <c r="AC4" s="5" t="s">
        <v>9</v>
      </c>
      <c r="AD4" s="5" t="s">
        <v>9</v>
      </c>
      <c r="AE4" s="5" t="s">
        <v>10</v>
      </c>
      <c r="AF4" s="5" t="s">
        <v>9</v>
      </c>
      <c r="AG4" s="5" t="s">
        <v>11</v>
      </c>
      <c r="AH4" s="5" t="s">
        <v>8</v>
      </c>
      <c r="AI4" s="5" t="s">
        <v>8</v>
      </c>
      <c r="AJ4" s="5" t="s">
        <v>9</v>
      </c>
      <c r="AK4" s="460"/>
      <c r="AL4" s="462"/>
      <c r="AM4" s="464"/>
      <c r="AN4" s="6"/>
      <c r="AO4" s="6"/>
    </row>
    <row r="5" spans="1:41" s="9" customFormat="1" ht="15.75" customHeight="1">
      <c r="A5" s="66">
        <v>125016</v>
      </c>
      <c r="B5" s="509" t="s">
        <v>42</v>
      </c>
      <c r="C5" s="510"/>
      <c r="D5" s="511"/>
      <c r="E5" s="8" t="s">
        <v>12</v>
      </c>
      <c r="F5" s="106"/>
      <c r="G5" s="104" t="s">
        <v>180</v>
      </c>
      <c r="H5" s="104"/>
      <c r="I5" s="104" t="s">
        <v>180</v>
      </c>
      <c r="J5" s="104"/>
      <c r="K5" s="121" t="s">
        <v>180</v>
      </c>
      <c r="L5" s="123"/>
      <c r="M5" s="106" t="s">
        <v>180</v>
      </c>
      <c r="N5" s="104"/>
      <c r="O5" s="104" t="s">
        <v>180</v>
      </c>
      <c r="P5" s="106"/>
      <c r="Q5" s="104" t="s">
        <v>180</v>
      </c>
      <c r="R5" s="121"/>
      <c r="S5" s="123" t="s">
        <v>180</v>
      </c>
      <c r="T5" s="106"/>
      <c r="U5" s="104" t="s">
        <v>180</v>
      </c>
      <c r="V5" s="104"/>
      <c r="W5" s="104" t="s">
        <v>180</v>
      </c>
      <c r="X5" s="104"/>
      <c r="Y5" s="121" t="s">
        <v>180</v>
      </c>
      <c r="Z5" s="121"/>
      <c r="AA5" s="106" t="s">
        <v>180</v>
      </c>
      <c r="AB5" s="106"/>
      <c r="AC5" s="104" t="s">
        <v>180</v>
      </c>
      <c r="AD5" s="104"/>
      <c r="AE5" s="104" t="s">
        <v>180</v>
      </c>
      <c r="AF5" s="121"/>
      <c r="AG5" s="121" t="s">
        <v>180</v>
      </c>
      <c r="AH5" s="106"/>
      <c r="AI5" s="106" t="s">
        <v>180</v>
      </c>
      <c r="AJ5" s="368"/>
      <c r="AK5" s="37">
        <v>126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0">
        <f>SUM(AL5-126)</f>
        <v>54</v>
      </c>
      <c r="AN5" s="6"/>
      <c r="AO5" s="6"/>
    </row>
    <row r="6" spans="1:41" s="9" customFormat="1" ht="15.75" customHeight="1">
      <c r="A6" s="66">
        <v>125059</v>
      </c>
      <c r="B6" s="509" t="s">
        <v>43</v>
      </c>
      <c r="C6" s="510"/>
      <c r="D6" s="511"/>
      <c r="E6" s="8" t="s">
        <v>12</v>
      </c>
      <c r="F6" s="104" t="s">
        <v>180</v>
      </c>
      <c r="G6" s="104"/>
      <c r="H6" s="104" t="s">
        <v>180</v>
      </c>
      <c r="I6" s="104"/>
      <c r="J6" s="104" t="s">
        <v>180</v>
      </c>
      <c r="K6" s="121"/>
      <c r="L6" s="121" t="s">
        <v>180</v>
      </c>
      <c r="M6" s="106"/>
      <c r="N6" s="104" t="s">
        <v>180</v>
      </c>
      <c r="O6" s="104"/>
      <c r="P6" s="106" t="s">
        <v>180</v>
      </c>
      <c r="Q6" s="104"/>
      <c r="R6" s="121" t="s">
        <v>180</v>
      </c>
      <c r="S6" s="123"/>
      <c r="T6" s="106" t="s">
        <v>180</v>
      </c>
      <c r="U6" s="104"/>
      <c r="V6" s="104" t="s">
        <v>180</v>
      </c>
      <c r="W6" s="104"/>
      <c r="X6" s="104" t="s">
        <v>180</v>
      </c>
      <c r="Y6" s="121"/>
      <c r="Z6" s="121" t="s">
        <v>180</v>
      </c>
      <c r="AA6" s="106"/>
      <c r="AB6" s="106" t="s">
        <v>180</v>
      </c>
      <c r="AC6" s="104"/>
      <c r="AD6" s="104" t="s">
        <v>180</v>
      </c>
      <c r="AE6" s="106"/>
      <c r="AF6" s="121" t="s">
        <v>180</v>
      </c>
      <c r="AG6" s="121"/>
      <c r="AH6" s="106" t="s">
        <v>180</v>
      </c>
      <c r="AI6" s="106"/>
      <c r="AJ6" s="368"/>
      <c r="AK6" s="37">
        <v>126</v>
      </c>
      <c r="AL6" s="41">
        <f aca="true" t="shared" si="0" ref="AL6:AL1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0">
        <f aca="true" t="shared" si="1" ref="AM6:AM12">SUM(AL6-126)</f>
        <v>54</v>
      </c>
      <c r="AN6" s="6"/>
      <c r="AO6" s="6"/>
    </row>
    <row r="7" spans="1:41" s="9" customFormat="1" ht="15.75" customHeight="1">
      <c r="A7" s="66"/>
      <c r="B7" s="512"/>
      <c r="C7" s="513"/>
      <c r="D7" s="513"/>
      <c r="E7" s="514"/>
      <c r="F7" s="104"/>
      <c r="G7" s="104"/>
      <c r="H7" s="106"/>
      <c r="I7" s="104"/>
      <c r="J7" s="104"/>
      <c r="K7" s="121"/>
      <c r="L7" s="123"/>
      <c r="M7" s="104"/>
      <c r="N7" s="104"/>
      <c r="O7" s="106"/>
      <c r="P7" s="104"/>
      <c r="Q7" s="106"/>
      <c r="R7" s="123"/>
      <c r="S7" s="121"/>
      <c r="T7" s="104"/>
      <c r="U7" s="106"/>
      <c r="V7" s="104"/>
      <c r="W7" s="104"/>
      <c r="X7" s="106"/>
      <c r="Y7" s="121"/>
      <c r="Z7" s="121"/>
      <c r="AA7" s="106"/>
      <c r="AB7" s="104"/>
      <c r="AC7" s="104"/>
      <c r="AD7" s="104"/>
      <c r="AE7" s="104"/>
      <c r="AF7" s="121"/>
      <c r="AG7" s="121"/>
      <c r="AH7" s="106"/>
      <c r="AI7" s="106"/>
      <c r="AJ7" s="368"/>
      <c r="AK7" s="37"/>
      <c r="AL7" s="41"/>
      <c r="AM7" s="40"/>
      <c r="AN7" s="6"/>
      <c r="AO7" s="6"/>
    </row>
    <row r="8" spans="1:41" s="9" customFormat="1" ht="15.75" customHeight="1">
      <c r="A8" s="66"/>
      <c r="B8" s="81"/>
      <c r="C8" s="81"/>
      <c r="D8" s="82"/>
      <c r="E8" s="8"/>
      <c r="F8" s="104"/>
      <c r="G8" s="104"/>
      <c r="H8" s="106"/>
      <c r="I8" s="106"/>
      <c r="J8" s="104"/>
      <c r="K8" s="121"/>
      <c r="L8" s="123"/>
      <c r="M8" s="104"/>
      <c r="N8" s="104"/>
      <c r="O8" s="106"/>
      <c r="P8" s="104"/>
      <c r="Q8" s="104"/>
      <c r="R8" s="123"/>
      <c r="S8" s="121"/>
      <c r="T8" s="104"/>
      <c r="U8" s="106"/>
      <c r="V8" s="104"/>
      <c r="W8" s="104"/>
      <c r="X8" s="106"/>
      <c r="Y8" s="121"/>
      <c r="Z8" s="121"/>
      <c r="AA8" s="104"/>
      <c r="AB8" s="104"/>
      <c r="AC8" s="106"/>
      <c r="AD8" s="104"/>
      <c r="AE8" s="104"/>
      <c r="AF8" s="121"/>
      <c r="AG8" s="121"/>
      <c r="AH8" s="106"/>
      <c r="AI8" s="104"/>
      <c r="AJ8" s="368"/>
      <c r="AK8" s="37"/>
      <c r="AL8" s="41"/>
      <c r="AM8" s="40"/>
      <c r="AN8" s="6"/>
      <c r="AO8" s="6"/>
    </row>
    <row r="9" spans="1:44" s="9" customFormat="1" ht="15.75" customHeight="1">
      <c r="A9" s="66"/>
      <c r="B9" s="81"/>
      <c r="C9" s="81"/>
      <c r="D9" s="82"/>
      <c r="E9" s="8"/>
      <c r="F9" s="104"/>
      <c r="G9" s="104"/>
      <c r="H9" s="104"/>
      <c r="I9" s="104"/>
      <c r="J9" s="104"/>
      <c r="K9" s="121"/>
      <c r="L9" s="121"/>
      <c r="M9" s="104"/>
      <c r="N9" s="104"/>
      <c r="O9" s="104"/>
      <c r="P9" s="104"/>
      <c r="Q9" s="104"/>
      <c r="R9" s="121"/>
      <c r="S9" s="121"/>
      <c r="T9" s="104"/>
      <c r="U9" s="104"/>
      <c r="V9" s="104"/>
      <c r="W9" s="104"/>
      <c r="X9" s="104"/>
      <c r="Y9" s="121"/>
      <c r="Z9" s="121"/>
      <c r="AA9" s="104"/>
      <c r="AB9" s="104"/>
      <c r="AC9" s="104"/>
      <c r="AD9" s="104"/>
      <c r="AE9" s="104"/>
      <c r="AF9" s="121"/>
      <c r="AG9" s="121"/>
      <c r="AH9" s="104"/>
      <c r="AI9" s="104"/>
      <c r="AJ9" s="368"/>
      <c r="AK9" s="37"/>
      <c r="AL9" s="41"/>
      <c r="AM9" s="40"/>
      <c r="AN9" s="6"/>
      <c r="AO9" s="6"/>
      <c r="AP9" s="9" t="s">
        <v>19</v>
      </c>
      <c r="AR9" s="367"/>
    </row>
    <row r="10" spans="1:41" s="9" customFormat="1" ht="15.75" customHeight="1">
      <c r="A10" s="67"/>
      <c r="B10" s="500"/>
      <c r="C10" s="501"/>
      <c r="D10" s="502"/>
      <c r="E10" s="8"/>
      <c r="F10" s="104"/>
      <c r="G10" s="104"/>
      <c r="H10" s="104"/>
      <c r="I10" s="104"/>
      <c r="J10" s="104"/>
      <c r="K10" s="121"/>
      <c r="L10" s="121"/>
      <c r="M10" s="104"/>
      <c r="N10" s="104"/>
      <c r="O10" s="104"/>
      <c r="P10" s="104"/>
      <c r="Q10" s="104"/>
      <c r="R10" s="121"/>
      <c r="S10" s="121"/>
      <c r="T10" s="104"/>
      <c r="U10" s="104"/>
      <c r="V10" s="104"/>
      <c r="W10" s="104"/>
      <c r="X10" s="104"/>
      <c r="Y10" s="121"/>
      <c r="Z10" s="121"/>
      <c r="AA10" s="104"/>
      <c r="AB10" s="104"/>
      <c r="AC10" s="104"/>
      <c r="AD10" s="104"/>
      <c r="AE10" s="104"/>
      <c r="AF10" s="121"/>
      <c r="AG10" s="121"/>
      <c r="AH10" s="104"/>
      <c r="AI10" s="104"/>
      <c r="AJ10" s="368"/>
      <c r="AK10" s="37"/>
      <c r="AL10" s="41"/>
      <c r="AM10" s="40"/>
      <c r="AN10" s="6"/>
      <c r="AO10" s="6"/>
    </row>
    <row r="11" spans="1:41" s="9" customFormat="1" ht="15.75" customHeight="1">
      <c r="A11" s="67">
        <v>117544</v>
      </c>
      <c r="B11" s="500" t="s">
        <v>45</v>
      </c>
      <c r="C11" s="501"/>
      <c r="D11" s="502"/>
      <c r="E11" s="8" t="s">
        <v>24</v>
      </c>
      <c r="F11" s="104" t="s">
        <v>179</v>
      </c>
      <c r="G11" s="104"/>
      <c r="H11" s="106" t="s">
        <v>179</v>
      </c>
      <c r="I11" s="106"/>
      <c r="J11" s="104" t="s">
        <v>179</v>
      </c>
      <c r="K11" s="121"/>
      <c r="L11" s="121" t="s">
        <v>179</v>
      </c>
      <c r="M11" s="104"/>
      <c r="N11" s="106" t="s">
        <v>179</v>
      </c>
      <c r="O11" s="106"/>
      <c r="P11" s="104" t="s">
        <v>179</v>
      </c>
      <c r="Q11" s="104"/>
      <c r="R11" s="121" t="s">
        <v>179</v>
      </c>
      <c r="S11" s="123"/>
      <c r="T11" s="104" t="s">
        <v>179</v>
      </c>
      <c r="U11" s="104"/>
      <c r="V11" s="104" t="s">
        <v>179</v>
      </c>
      <c r="W11" s="104"/>
      <c r="X11" s="106" t="s">
        <v>179</v>
      </c>
      <c r="Y11" s="121"/>
      <c r="Z11" s="121" t="s">
        <v>179</v>
      </c>
      <c r="AA11" s="106"/>
      <c r="AB11" s="104" t="s">
        <v>179</v>
      </c>
      <c r="AC11" s="104"/>
      <c r="AD11" s="104" t="s">
        <v>179</v>
      </c>
      <c r="AE11" s="104"/>
      <c r="AF11" s="121" t="s">
        <v>179</v>
      </c>
      <c r="AG11" s="123"/>
      <c r="AH11" s="106" t="s">
        <v>179</v>
      </c>
      <c r="AI11" s="104"/>
      <c r="AJ11" s="368"/>
      <c r="AK11" s="37">
        <v>126</v>
      </c>
      <c r="AL11" s="41">
        <f t="shared" si="0"/>
        <v>180</v>
      </c>
      <c r="AM11" s="40">
        <f t="shared" si="1"/>
        <v>54</v>
      </c>
      <c r="AN11" s="6"/>
      <c r="AO11" s="6"/>
    </row>
    <row r="12" spans="1:41" s="9" customFormat="1" ht="15.75" customHeight="1">
      <c r="A12" s="66">
        <v>110612</v>
      </c>
      <c r="B12" s="500" t="s">
        <v>44</v>
      </c>
      <c r="C12" s="501"/>
      <c r="D12" s="502"/>
      <c r="E12" s="8" t="s">
        <v>24</v>
      </c>
      <c r="F12" s="105"/>
      <c r="G12" s="104" t="s">
        <v>179</v>
      </c>
      <c r="H12" s="106"/>
      <c r="I12" s="106" t="s">
        <v>179</v>
      </c>
      <c r="J12" s="104"/>
      <c r="K12" s="121" t="s">
        <v>179</v>
      </c>
      <c r="L12" s="121"/>
      <c r="M12" s="104" t="s">
        <v>179</v>
      </c>
      <c r="N12" s="106"/>
      <c r="O12" s="106" t="s">
        <v>179</v>
      </c>
      <c r="P12" s="104"/>
      <c r="Q12" s="104" t="s">
        <v>179</v>
      </c>
      <c r="R12" s="121"/>
      <c r="S12" s="121" t="s">
        <v>179</v>
      </c>
      <c r="T12" s="106"/>
      <c r="U12" s="106" t="s">
        <v>179</v>
      </c>
      <c r="V12" s="104"/>
      <c r="W12" s="104" t="s">
        <v>179</v>
      </c>
      <c r="X12" s="104"/>
      <c r="Y12" s="121" t="s">
        <v>179</v>
      </c>
      <c r="Z12" s="121"/>
      <c r="AA12" s="104" t="s">
        <v>179</v>
      </c>
      <c r="AB12" s="106"/>
      <c r="AC12" s="106" t="s">
        <v>179</v>
      </c>
      <c r="AD12" s="358"/>
      <c r="AE12" s="104" t="s">
        <v>179</v>
      </c>
      <c r="AF12" s="121"/>
      <c r="AG12" s="121" t="s">
        <v>179</v>
      </c>
      <c r="AH12" s="106"/>
      <c r="AI12" s="106" t="s">
        <v>179</v>
      </c>
      <c r="AJ12" s="368"/>
      <c r="AK12" s="37">
        <v>126</v>
      </c>
      <c r="AL12" s="41">
        <f t="shared" si="0"/>
        <v>180</v>
      </c>
      <c r="AM12" s="40">
        <f t="shared" si="1"/>
        <v>54</v>
      </c>
      <c r="AN12" s="6"/>
      <c r="AO12" s="6"/>
    </row>
    <row r="13" spans="1:41" s="9" customFormat="1" ht="15.75" customHeight="1">
      <c r="A13" s="23"/>
      <c r="B13" s="495"/>
      <c r="C13" s="496"/>
      <c r="D13" s="497"/>
      <c r="E13" s="42"/>
      <c r="F13" s="104"/>
      <c r="G13" s="104"/>
      <c r="H13" s="104"/>
      <c r="I13" s="104"/>
      <c r="J13" s="104"/>
      <c r="K13" s="121"/>
      <c r="L13" s="121"/>
      <c r="M13" s="104"/>
      <c r="N13" s="104"/>
      <c r="O13" s="104"/>
      <c r="P13" s="104"/>
      <c r="Q13" s="104"/>
      <c r="R13" s="121"/>
      <c r="S13" s="121"/>
      <c r="T13" s="104"/>
      <c r="U13" s="104"/>
      <c r="V13" s="104"/>
      <c r="W13" s="104"/>
      <c r="X13" s="104"/>
      <c r="Y13" s="121"/>
      <c r="Z13" s="121"/>
      <c r="AA13" s="104"/>
      <c r="AB13" s="104"/>
      <c r="AC13" s="104"/>
      <c r="AD13" s="104"/>
      <c r="AE13" s="104"/>
      <c r="AF13" s="121"/>
      <c r="AG13" s="121"/>
      <c r="AH13" s="104"/>
      <c r="AI13" s="104"/>
      <c r="AJ13" s="368"/>
      <c r="AK13" s="371"/>
      <c r="AL13" s="41"/>
      <c r="AM13" s="40"/>
      <c r="AN13" s="6"/>
      <c r="AO13" s="6"/>
    </row>
    <row r="14" spans="1:39" s="9" customFormat="1" ht="15.75" customHeight="1" thickBot="1">
      <c r="A14" s="23"/>
      <c r="B14" s="492"/>
      <c r="C14" s="493"/>
      <c r="D14" s="494"/>
      <c r="E14" s="8"/>
      <c r="F14" s="16"/>
      <c r="G14" s="16"/>
      <c r="H14" s="16"/>
      <c r="I14" s="16"/>
      <c r="J14" s="16"/>
      <c r="K14" s="122"/>
      <c r="L14" s="122"/>
      <c r="M14" s="16"/>
      <c r="N14" s="16"/>
      <c r="O14" s="16"/>
      <c r="P14" s="16"/>
      <c r="Q14" s="16"/>
      <c r="R14" s="122"/>
      <c r="S14" s="122"/>
      <c r="T14" s="16"/>
      <c r="U14" s="16"/>
      <c r="V14" s="16"/>
      <c r="W14" s="16"/>
      <c r="X14" s="16"/>
      <c r="Y14" s="122"/>
      <c r="Z14" s="122"/>
      <c r="AA14" s="16"/>
      <c r="AB14" s="16"/>
      <c r="AC14" s="16"/>
      <c r="AD14" s="16"/>
      <c r="AE14" s="16"/>
      <c r="AF14" s="122"/>
      <c r="AG14" s="122"/>
      <c r="AH14" s="16"/>
      <c r="AI14" s="16"/>
      <c r="AJ14" s="369"/>
      <c r="AK14" s="371"/>
      <c r="AL14" s="41"/>
      <c r="AM14" s="40"/>
    </row>
    <row r="15" spans="1:39" s="9" customFormat="1" ht="15.75" customHeight="1">
      <c r="A15" s="23"/>
      <c r="B15" s="442" t="s">
        <v>17</v>
      </c>
      <c r="C15" s="443"/>
      <c r="D15" s="444"/>
      <c r="E15" s="8"/>
      <c r="F15" s="17"/>
      <c r="G15" s="17"/>
      <c r="H15" s="17"/>
      <c r="I15" s="17"/>
      <c r="J15" s="17"/>
      <c r="K15" s="44"/>
      <c r="L15" s="44"/>
      <c r="M15" s="17"/>
      <c r="N15" s="17"/>
      <c r="O15" s="17"/>
      <c r="P15" s="17"/>
      <c r="Q15" s="17"/>
      <c r="R15" s="44"/>
      <c r="S15" s="44"/>
      <c r="T15" s="17"/>
      <c r="U15" s="17"/>
      <c r="V15" s="17"/>
      <c r="W15" s="17"/>
      <c r="X15" s="17"/>
      <c r="Y15" s="44"/>
      <c r="Z15" s="44"/>
      <c r="AA15" s="17"/>
      <c r="AB15" s="17"/>
      <c r="AC15" s="17"/>
      <c r="AD15" s="17"/>
      <c r="AE15" s="17"/>
      <c r="AF15" s="44"/>
      <c r="AG15" s="44"/>
      <c r="AH15" s="17"/>
      <c r="AI15" s="17"/>
      <c r="AJ15" s="370"/>
      <c r="AK15" s="371"/>
      <c r="AL15" s="41"/>
      <c r="AM15" s="40"/>
    </row>
    <row r="16" spans="1:39" s="9" customFormat="1" ht="15.75" customHeight="1">
      <c r="A16" s="23"/>
      <c r="B16" s="435" t="s">
        <v>86</v>
      </c>
      <c r="C16" s="436"/>
      <c r="D16" s="437"/>
      <c r="E16" s="8"/>
      <c r="F16" s="17"/>
      <c r="G16" s="17"/>
      <c r="H16" s="17"/>
      <c r="I16" s="17"/>
      <c r="J16" s="17"/>
      <c r="K16" s="44"/>
      <c r="L16" s="44"/>
      <c r="M16" s="17"/>
      <c r="N16" s="17"/>
      <c r="O16" s="17"/>
      <c r="P16" s="17"/>
      <c r="Q16" s="17"/>
      <c r="R16" s="44"/>
      <c r="S16" s="44"/>
      <c r="T16" s="17"/>
      <c r="U16" s="17"/>
      <c r="V16" s="17"/>
      <c r="W16" s="17"/>
      <c r="X16" s="17"/>
      <c r="Y16" s="44"/>
      <c r="Z16" s="44"/>
      <c r="AA16" s="17"/>
      <c r="AB16" s="17"/>
      <c r="AC16" s="17"/>
      <c r="AD16" s="17"/>
      <c r="AE16" s="17"/>
      <c r="AF16" s="44"/>
      <c r="AG16" s="44"/>
      <c r="AH16" s="17"/>
      <c r="AI16" s="17"/>
      <c r="AJ16" s="370"/>
      <c r="AK16" s="371"/>
      <c r="AL16" s="41"/>
      <c r="AM16" s="40"/>
    </row>
    <row r="17" spans="1:39" s="9" customFormat="1" ht="15.75" customHeight="1">
      <c r="A17" s="23"/>
      <c r="B17" s="445" t="s">
        <v>87</v>
      </c>
      <c r="C17" s="446"/>
      <c r="D17" s="447"/>
      <c r="E17" s="8"/>
      <c r="F17" s="17"/>
      <c r="G17" s="17"/>
      <c r="H17" s="17"/>
      <c r="I17" s="17"/>
      <c r="J17" s="17"/>
      <c r="K17" s="44"/>
      <c r="L17" s="44"/>
      <c r="M17" s="17"/>
      <c r="N17" s="17"/>
      <c r="O17" s="17"/>
      <c r="P17" s="17"/>
      <c r="Q17" s="17"/>
      <c r="R17" s="44"/>
      <c r="S17" s="44"/>
      <c r="T17" s="17"/>
      <c r="U17" s="17"/>
      <c r="V17" s="17"/>
      <c r="W17" s="17"/>
      <c r="X17" s="17"/>
      <c r="Y17" s="44"/>
      <c r="Z17" s="44"/>
      <c r="AA17" s="17"/>
      <c r="AB17" s="17"/>
      <c r="AC17" s="17"/>
      <c r="AD17" s="17"/>
      <c r="AE17" s="17"/>
      <c r="AF17" s="44"/>
      <c r="AG17" s="44"/>
      <c r="AH17" s="17"/>
      <c r="AI17" s="17"/>
      <c r="AJ17" s="370"/>
      <c r="AK17" s="371"/>
      <c r="AL17" s="41"/>
      <c r="AM17" s="40"/>
    </row>
    <row r="18" spans="1:39" s="9" customFormat="1" ht="15.75" customHeight="1">
      <c r="A18" s="23"/>
      <c r="B18" s="445" t="s">
        <v>88</v>
      </c>
      <c r="C18" s="446"/>
      <c r="D18" s="447"/>
      <c r="E18" s="8"/>
      <c r="F18" s="17"/>
      <c r="G18" s="17"/>
      <c r="H18" s="17"/>
      <c r="I18" s="17"/>
      <c r="J18" s="17"/>
      <c r="K18" s="44"/>
      <c r="L18" s="44"/>
      <c r="M18" s="17"/>
      <c r="N18" s="17"/>
      <c r="O18" s="17"/>
      <c r="P18" s="17"/>
      <c r="Q18" s="17"/>
      <c r="R18" s="44"/>
      <c r="S18" s="44"/>
      <c r="T18" s="17"/>
      <c r="U18" s="17"/>
      <c r="V18" s="17"/>
      <c r="W18" s="17"/>
      <c r="X18" s="17"/>
      <c r="Y18" s="44"/>
      <c r="Z18" s="44"/>
      <c r="AA18" s="17"/>
      <c r="AB18" s="17"/>
      <c r="AC18" s="17"/>
      <c r="AD18" s="17"/>
      <c r="AE18" s="17"/>
      <c r="AF18" s="44"/>
      <c r="AG18" s="44"/>
      <c r="AH18" s="17"/>
      <c r="AI18" s="17"/>
      <c r="AJ18" s="370"/>
      <c r="AK18" s="371"/>
      <c r="AL18" s="41"/>
      <c r="AM18" s="40"/>
    </row>
    <row r="19" spans="1:39" s="9" customFormat="1" ht="15.75" customHeight="1">
      <c r="A19" s="23"/>
      <c r="B19" s="445" t="s">
        <v>89</v>
      </c>
      <c r="C19" s="446"/>
      <c r="D19" s="447"/>
      <c r="E19" s="8"/>
      <c r="F19" s="17"/>
      <c r="G19" s="17"/>
      <c r="H19" s="17"/>
      <c r="I19" s="17"/>
      <c r="J19" s="17"/>
      <c r="K19" s="44"/>
      <c r="L19" s="44"/>
      <c r="M19" s="17"/>
      <c r="N19" s="17"/>
      <c r="O19" s="17"/>
      <c r="P19" s="17"/>
      <c r="Q19" s="17"/>
      <c r="R19" s="44"/>
      <c r="S19" s="44"/>
      <c r="T19" s="17"/>
      <c r="U19" s="17"/>
      <c r="V19" s="17"/>
      <c r="W19" s="17"/>
      <c r="X19" s="17"/>
      <c r="Y19" s="44"/>
      <c r="Z19" s="44"/>
      <c r="AA19" s="17"/>
      <c r="AB19" s="17"/>
      <c r="AC19" s="17"/>
      <c r="AD19" s="17"/>
      <c r="AE19" s="17"/>
      <c r="AF19" s="44"/>
      <c r="AG19" s="44"/>
      <c r="AH19" s="17"/>
      <c r="AI19" s="17"/>
      <c r="AJ19" s="370"/>
      <c r="AK19" s="371"/>
      <c r="AL19" s="41"/>
      <c r="AM19" s="40"/>
    </row>
    <row r="20" spans="1:39" s="9" customFormat="1" ht="15.75" customHeight="1">
      <c r="A20" s="23"/>
      <c r="B20" s="445" t="s">
        <v>90</v>
      </c>
      <c r="C20" s="446"/>
      <c r="D20" s="447"/>
      <c r="E20" s="8"/>
      <c r="F20" s="17"/>
      <c r="G20" s="17"/>
      <c r="H20" s="17"/>
      <c r="I20" s="17"/>
      <c r="J20" s="17"/>
      <c r="K20" s="44"/>
      <c r="L20" s="44"/>
      <c r="M20" s="17"/>
      <c r="N20" s="17"/>
      <c r="O20" s="17"/>
      <c r="P20" s="17"/>
      <c r="Q20" s="17"/>
      <c r="R20" s="44"/>
      <c r="S20" s="44"/>
      <c r="T20" s="17"/>
      <c r="U20" s="17"/>
      <c r="V20" s="17"/>
      <c r="W20" s="17"/>
      <c r="X20" s="17"/>
      <c r="Y20" s="44"/>
      <c r="Z20" s="44"/>
      <c r="AA20" s="17"/>
      <c r="AB20" s="17"/>
      <c r="AC20" s="17"/>
      <c r="AD20" s="17"/>
      <c r="AE20" s="17"/>
      <c r="AF20" s="44"/>
      <c r="AG20" s="44"/>
      <c r="AH20" s="17"/>
      <c r="AI20" s="17"/>
      <c r="AJ20" s="370"/>
      <c r="AK20" s="371"/>
      <c r="AL20" s="41"/>
      <c r="AM20" s="40"/>
    </row>
    <row r="21" spans="1:39" s="9" customFormat="1" ht="15.75" customHeight="1">
      <c r="A21" s="23"/>
      <c r="B21" s="435" t="s">
        <v>91</v>
      </c>
      <c r="C21" s="436"/>
      <c r="D21" s="437"/>
      <c r="E21" s="8"/>
      <c r="F21" s="17"/>
      <c r="G21" s="17"/>
      <c r="H21" s="17"/>
      <c r="I21" s="17"/>
      <c r="J21" s="17"/>
      <c r="K21" s="44"/>
      <c r="L21" s="44"/>
      <c r="M21" s="17"/>
      <c r="N21" s="17"/>
      <c r="O21" s="17"/>
      <c r="P21" s="17"/>
      <c r="Q21" s="17"/>
      <c r="R21" s="44"/>
      <c r="S21" s="44"/>
      <c r="T21" s="17"/>
      <c r="U21" s="17"/>
      <c r="V21" s="17"/>
      <c r="W21" s="17"/>
      <c r="X21" s="17"/>
      <c r="Y21" s="44"/>
      <c r="Z21" s="44"/>
      <c r="AA21" s="17"/>
      <c r="AB21" s="17"/>
      <c r="AC21" s="17"/>
      <c r="AD21" s="17"/>
      <c r="AE21" s="17"/>
      <c r="AF21" s="44"/>
      <c r="AG21" s="44"/>
      <c r="AH21" s="17"/>
      <c r="AI21" s="17"/>
      <c r="AJ21" s="370"/>
      <c r="AK21" s="371"/>
      <c r="AL21" s="41"/>
      <c r="AM21" s="40"/>
    </row>
    <row r="22" spans="1:41" s="9" customFormat="1" ht="15.75" customHeight="1" thickBot="1">
      <c r="A22" s="27"/>
      <c r="B22" s="438" t="s">
        <v>92</v>
      </c>
      <c r="C22" s="439"/>
      <c r="D22" s="440"/>
      <c r="E22" s="8"/>
      <c r="F22" s="17"/>
      <c r="G22" s="17"/>
      <c r="H22" s="17"/>
      <c r="I22" s="17"/>
      <c r="J22" s="17"/>
      <c r="K22" s="44"/>
      <c r="L22" s="44"/>
      <c r="M22" s="17"/>
      <c r="N22" s="17"/>
      <c r="O22" s="17"/>
      <c r="P22" s="17"/>
      <c r="Q22" s="17"/>
      <c r="R22" s="44"/>
      <c r="S22" s="44"/>
      <c r="T22" s="17"/>
      <c r="U22" s="17"/>
      <c r="V22" s="17"/>
      <c r="W22" s="17"/>
      <c r="X22" s="17"/>
      <c r="Y22" s="44"/>
      <c r="Z22" s="44"/>
      <c r="AA22" s="17"/>
      <c r="AB22" s="17"/>
      <c r="AC22" s="17"/>
      <c r="AD22" s="17"/>
      <c r="AE22" s="17"/>
      <c r="AF22" s="44"/>
      <c r="AG22" s="44"/>
      <c r="AH22" s="17"/>
      <c r="AI22" s="17"/>
      <c r="AJ22" s="370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81"/>
  <sheetViews>
    <sheetView zoomScale="80" zoomScaleNormal="80" workbookViewId="0" topLeftCell="A127">
      <selection activeCell="AP152" sqref="AP152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7.851562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00390625" style="3" customWidth="1"/>
    <col min="11" max="11" width="3.57421875" style="3" customWidth="1"/>
    <col min="12" max="14" width="2.8515625" style="3" customWidth="1"/>
    <col min="15" max="15" width="3.421875" style="3" customWidth="1"/>
    <col min="16" max="16" width="2.8515625" style="3" customWidth="1"/>
    <col min="17" max="17" width="3.00390625" style="3" customWidth="1"/>
    <col min="18" max="18" width="3.57421875" style="3" customWidth="1"/>
    <col min="19" max="19" width="2.8515625" style="3" customWidth="1"/>
    <col min="20" max="20" width="3.140625" style="3" customWidth="1"/>
    <col min="21" max="21" width="3.28125" style="3" customWidth="1"/>
    <col min="22" max="23" width="2.8515625" style="3" customWidth="1"/>
    <col min="24" max="24" width="3.8515625" style="3" customWidth="1"/>
    <col min="25" max="25" width="3.140625" style="3" customWidth="1"/>
    <col min="26" max="26" width="2.8515625" style="3" customWidth="1"/>
    <col min="27" max="27" width="3.57421875" style="3" customWidth="1"/>
    <col min="28" max="28" width="3.140625" style="3" customWidth="1"/>
    <col min="29" max="29" width="3.42187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503" t="s">
        <v>211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5"/>
    </row>
    <row r="2" spans="1:39" s="6" customFormat="1" ht="31.5" customHeight="1" thickBo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8"/>
    </row>
    <row r="3" spans="1:39" s="9" customFormat="1" ht="18" customHeight="1">
      <c r="A3" s="142" t="s">
        <v>0</v>
      </c>
      <c r="B3" s="140" t="s">
        <v>1</v>
      </c>
      <c r="C3" s="125" t="s">
        <v>15</v>
      </c>
      <c r="D3" s="26" t="s">
        <v>2</v>
      </c>
      <c r="E3" s="485" t="s">
        <v>3</v>
      </c>
      <c r="F3" s="396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396">
        <v>30</v>
      </c>
      <c r="AJ3" s="21">
        <v>31</v>
      </c>
      <c r="AK3" s="533" t="s">
        <v>4</v>
      </c>
      <c r="AL3" s="534" t="s">
        <v>5</v>
      </c>
      <c r="AM3" s="535" t="s">
        <v>6</v>
      </c>
    </row>
    <row r="4" spans="1:41" s="9" customFormat="1" ht="18" customHeight="1">
      <c r="A4" s="143"/>
      <c r="B4" s="141" t="s">
        <v>16</v>
      </c>
      <c r="C4" s="126" t="s">
        <v>14</v>
      </c>
      <c r="D4" s="4" t="s">
        <v>7</v>
      </c>
      <c r="E4" s="486"/>
      <c r="F4" s="5" t="s">
        <v>8</v>
      </c>
      <c r="G4" s="5" t="s">
        <v>8</v>
      </c>
      <c r="H4" s="5" t="s">
        <v>9</v>
      </c>
      <c r="I4" s="5" t="s">
        <v>9</v>
      </c>
      <c r="J4" s="5" t="s">
        <v>10</v>
      </c>
      <c r="K4" s="5" t="s">
        <v>9</v>
      </c>
      <c r="L4" s="5" t="s">
        <v>11</v>
      </c>
      <c r="M4" s="5" t="s">
        <v>8</v>
      </c>
      <c r="N4" s="5" t="s">
        <v>8</v>
      </c>
      <c r="O4" s="5" t="s">
        <v>9</v>
      </c>
      <c r="P4" s="5" t="s">
        <v>9</v>
      </c>
      <c r="Q4" s="5" t="s">
        <v>10</v>
      </c>
      <c r="R4" s="5" t="s">
        <v>9</v>
      </c>
      <c r="S4" s="5" t="s">
        <v>11</v>
      </c>
      <c r="T4" s="5" t="s">
        <v>8</v>
      </c>
      <c r="U4" s="5" t="s">
        <v>8</v>
      </c>
      <c r="V4" s="5" t="s">
        <v>9</v>
      </c>
      <c r="W4" s="5" t="s">
        <v>9</v>
      </c>
      <c r="X4" s="5" t="s">
        <v>10</v>
      </c>
      <c r="Y4" s="5" t="s">
        <v>9</v>
      </c>
      <c r="Z4" s="5" t="s">
        <v>11</v>
      </c>
      <c r="AA4" s="5" t="s">
        <v>8</v>
      </c>
      <c r="AB4" s="5" t="s">
        <v>8</v>
      </c>
      <c r="AC4" s="5" t="s">
        <v>9</v>
      </c>
      <c r="AD4" s="5" t="s">
        <v>9</v>
      </c>
      <c r="AE4" s="5" t="s">
        <v>10</v>
      </c>
      <c r="AF4" s="5" t="s">
        <v>9</v>
      </c>
      <c r="AG4" s="5" t="s">
        <v>11</v>
      </c>
      <c r="AH4" s="5" t="s">
        <v>8</v>
      </c>
      <c r="AI4" s="5" t="s">
        <v>8</v>
      </c>
      <c r="AJ4" s="5" t="s">
        <v>9</v>
      </c>
      <c r="AK4" s="533"/>
      <c r="AL4" s="534"/>
      <c r="AM4" s="535"/>
      <c r="AN4" s="62"/>
      <c r="AO4" s="62"/>
    </row>
    <row r="5" spans="1:41" s="9" customFormat="1" ht="18" customHeight="1">
      <c r="A5" s="211">
        <v>137219</v>
      </c>
      <c r="B5" s="206" t="s">
        <v>57</v>
      </c>
      <c r="C5" s="226" t="s">
        <v>147</v>
      </c>
      <c r="D5" s="212" t="s">
        <v>30</v>
      </c>
      <c r="E5" s="222" t="s">
        <v>12</v>
      </c>
      <c r="F5" s="104" t="s">
        <v>177</v>
      </c>
      <c r="G5" s="104" t="s">
        <v>180</v>
      </c>
      <c r="H5" s="104" t="s">
        <v>177</v>
      </c>
      <c r="I5" s="416" t="s">
        <v>180</v>
      </c>
      <c r="J5" s="416"/>
      <c r="K5" s="104" t="s">
        <v>177</v>
      </c>
      <c r="L5" s="104" t="s">
        <v>180</v>
      </c>
      <c r="M5" s="104" t="s">
        <v>177</v>
      </c>
      <c r="N5" s="104" t="s">
        <v>180</v>
      </c>
      <c r="O5" s="104"/>
      <c r="P5" s="416"/>
      <c r="Q5" s="416"/>
      <c r="R5" s="104" t="s">
        <v>177</v>
      </c>
      <c r="S5" s="104" t="s">
        <v>200</v>
      </c>
      <c r="T5" s="104" t="s">
        <v>180</v>
      </c>
      <c r="U5" s="104" t="s">
        <v>200</v>
      </c>
      <c r="V5" s="104" t="s">
        <v>177</v>
      </c>
      <c r="W5" s="416" t="s">
        <v>180</v>
      </c>
      <c r="X5" s="416"/>
      <c r="Y5" s="104" t="s">
        <v>200</v>
      </c>
      <c r="Z5" s="104" t="s">
        <v>177</v>
      </c>
      <c r="AA5" s="104" t="s">
        <v>177</v>
      </c>
      <c r="AB5" s="104" t="s">
        <v>177</v>
      </c>
      <c r="AC5" s="104" t="s">
        <v>177</v>
      </c>
      <c r="AD5" s="416"/>
      <c r="AE5" s="416" t="s">
        <v>180</v>
      </c>
      <c r="AF5" s="104" t="s">
        <v>180</v>
      </c>
      <c r="AG5" s="104" t="s">
        <v>177</v>
      </c>
      <c r="AH5" s="104" t="s">
        <v>180</v>
      </c>
      <c r="AI5" s="104" t="s">
        <v>177</v>
      </c>
      <c r="AJ5" s="104" t="s">
        <v>177</v>
      </c>
      <c r="AK5" s="37">
        <v>126</v>
      </c>
      <c r="AL5" s="19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186</v>
      </c>
      <c r="AM5" s="40">
        <f>SUM(AL5-126)</f>
        <v>60</v>
      </c>
      <c r="AN5" s="62"/>
      <c r="AO5" s="62"/>
    </row>
    <row r="6" spans="1:41" s="9" customFormat="1" ht="18" customHeight="1">
      <c r="A6" s="223">
        <v>431419</v>
      </c>
      <c r="B6" s="194" t="s">
        <v>210</v>
      </c>
      <c r="C6" s="87" t="s">
        <v>148</v>
      </c>
      <c r="D6" s="100" t="s">
        <v>30</v>
      </c>
      <c r="E6" s="59" t="s">
        <v>12</v>
      </c>
      <c r="F6" s="104" t="s">
        <v>180</v>
      </c>
      <c r="G6" s="104"/>
      <c r="H6" s="104" t="s">
        <v>186</v>
      </c>
      <c r="I6" s="416"/>
      <c r="J6" s="416" t="s">
        <v>180</v>
      </c>
      <c r="K6" s="104"/>
      <c r="L6" s="104" t="s">
        <v>180</v>
      </c>
      <c r="M6" s="104"/>
      <c r="N6" s="104" t="s">
        <v>186</v>
      </c>
      <c r="O6" s="104"/>
      <c r="P6" s="416" t="s">
        <v>180</v>
      </c>
      <c r="Q6" s="416"/>
      <c r="R6" s="358" t="s">
        <v>180</v>
      </c>
      <c r="S6" s="104"/>
      <c r="T6" s="104" t="s">
        <v>186</v>
      </c>
      <c r="U6" s="104"/>
      <c r="V6" s="104" t="s">
        <v>180</v>
      </c>
      <c r="W6" s="321"/>
      <c r="X6" s="416" t="s">
        <v>180</v>
      </c>
      <c r="Y6" s="104"/>
      <c r="Z6" s="104" t="s">
        <v>180</v>
      </c>
      <c r="AA6" s="104"/>
      <c r="AB6" s="104" t="s">
        <v>186</v>
      </c>
      <c r="AC6" s="104"/>
      <c r="AD6" s="416" t="s">
        <v>180</v>
      </c>
      <c r="AE6" s="416"/>
      <c r="AF6" s="104" t="s">
        <v>180</v>
      </c>
      <c r="AG6" s="104"/>
      <c r="AH6" s="104" t="s">
        <v>186</v>
      </c>
      <c r="AI6" s="104"/>
      <c r="AJ6" s="104" t="s">
        <v>180</v>
      </c>
      <c r="AK6" s="37">
        <v>126</v>
      </c>
      <c r="AL6" s="19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0">
        <f aca="true" t="shared" si="1" ref="AM6:AM20">SUM(AL6-126)</f>
        <v>6</v>
      </c>
      <c r="AN6" s="96"/>
      <c r="AO6" s="96"/>
    </row>
    <row r="7" spans="1:41" s="9" customFormat="1" ht="18" customHeight="1">
      <c r="A7" s="224">
        <v>430455</v>
      </c>
      <c r="B7" s="113" t="s">
        <v>209</v>
      </c>
      <c r="C7" s="64" t="s">
        <v>149</v>
      </c>
      <c r="D7" s="100" t="s">
        <v>30</v>
      </c>
      <c r="E7" s="59" t="s">
        <v>12</v>
      </c>
      <c r="F7" s="518" t="s">
        <v>198</v>
      </c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20"/>
      <c r="AK7" s="37">
        <v>126</v>
      </c>
      <c r="AL7" s="19">
        <f t="shared" si="0"/>
        <v>0</v>
      </c>
      <c r="AM7" s="40">
        <f>SUM(AL7-0)</f>
        <v>0</v>
      </c>
      <c r="AN7" s="96"/>
      <c r="AO7" s="96"/>
    </row>
    <row r="8" spans="1:41" s="9" customFormat="1" ht="18" customHeight="1">
      <c r="A8" s="352">
        <v>433578</v>
      </c>
      <c r="B8" s="54" t="s">
        <v>208</v>
      </c>
      <c r="C8" s="64" t="s">
        <v>212</v>
      </c>
      <c r="D8" s="100" t="s">
        <v>30</v>
      </c>
      <c r="E8" s="59"/>
      <c r="F8" s="104" t="s">
        <v>180</v>
      </c>
      <c r="G8" s="104"/>
      <c r="H8" s="104" t="s">
        <v>180</v>
      </c>
      <c r="I8" s="416"/>
      <c r="J8" s="416" t="s">
        <v>186</v>
      </c>
      <c r="K8" s="104"/>
      <c r="L8" s="104" t="s">
        <v>180</v>
      </c>
      <c r="M8" s="104"/>
      <c r="N8" s="104" t="s">
        <v>186</v>
      </c>
      <c r="O8" s="104"/>
      <c r="P8" s="416" t="s">
        <v>180</v>
      </c>
      <c r="Q8" s="416"/>
      <c r="R8" s="104" t="s">
        <v>180</v>
      </c>
      <c r="S8" s="104"/>
      <c r="T8" s="104" t="s">
        <v>180</v>
      </c>
      <c r="U8" s="104"/>
      <c r="V8" s="104" t="s">
        <v>180</v>
      </c>
      <c r="W8" s="416"/>
      <c r="X8" s="416" t="s">
        <v>180</v>
      </c>
      <c r="Y8" s="104"/>
      <c r="Z8" s="104" t="s">
        <v>180</v>
      </c>
      <c r="AA8" s="104"/>
      <c r="AB8" s="104" t="s">
        <v>180</v>
      </c>
      <c r="AC8" s="104"/>
      <c r="AD8" s="416" t="s">
        <v>180</v>
      </c>
      <c r="AE8" s="416"/>
      <c r="AF8" s="104" t="s">
        <v>180</v>
      </c>
      <c r="AG8" s="104"/>
      <c r="AH8" s="104" t="s">
        <v>180</v>
      </c>
      <c r="AI8" s="104"/>
      <c r="AJ8" s="104" t="s">
        <v>180</v>
      </c>
      <c r="AK8" s="37">
        <v>126</v>
      </c>
      <c r="AL8" s="19">
        <f t="shared" si="0"/>
        <v>168</v>
      </c>
      <c r="AM8" s="40">
        <f t="shared" si="1"/>
        <v>42</v>
      </c>
      <c r="AN8" s="399"/>
      <c r="AO8" s="399"/>
    </row>
    <row r="9" spans="1:41" s="9" customFormat="1" ht="18" customHeight="1">
      <c r="A9" s="228">
        <v>431451</v>
      </c>
      <c r="B9" s="113" t="s">
        <v>205</v>
      </c>
      <c r="C9" s="87" t="s">
        <v>150</v>
      </c>
      <c r="D9" s="100" t="s">
        <v>30</v>
      </c>
      <c r="E9" s="59" t="s">
        <v>12</v>
      </c>
      <c r="F9" s="344"/>
      <c r="G9" s="104" t="s">
        <v>180</v>
      </c>
      <c r="H9" s="104"/>
      <c r="I9" s="416" t="s">
        <v>180</v>
      </c>
      <c r="J9" s="345"/>
      <c r="K9" s="104" t="s">
        <v>180</v>
      </c>
      <c r="L9" s="104"/>
      <c r="M9" s="104" t="s">
        <v>180</v>
      </c>
      <c r="N9" s="104"/>
      <c r="O9" s="104" t="s">
        <v>180</v>
      </c>
      <c r="P9" s="345"/>
      <c r="Q9" s="416" t="s">
        <v>180</v>
      </c>
      <c r="R9" s="104"/>
      <c r="S9" s="104" t="s">
        <v>180</v>
      </c>
      <c r="T9" s="104"/>
      <c r="U9" s="104" t="s">
        <v>180</v>
      </c>
      <c r="V9" s="104"/>
      <c r="W9" s="416" t="s">
        <v>180</v>
      </c>
      <c r="X9" s="345"/>
      <c r="Y9" s="104" t="s">
        <v>180</v>
      </c>
      <c r="Z9" s="104"/>
      <c r="AA9" s="104" t="s">
        <v>180</v>
      </c>
      <c r="AB9" s="104"/>
      <c r="AC9" s="104" t="s">
        <v>180</v>
      </c>
      <c r="AD9" s="345"/>
      <c r="AE9" s="416" t="s">
        <v>180</v>
      </c>
      <c r="AF9" s="104"/>
      <c r="AG9" s="104" t="s">
        <v>180</v>
      </c>
      <c r="AH9" s="344"/>
      <c r="AI9" s="104" t="s">
        <v>180</v>
      </c>
      <c r="AJ9" s="104"/>
      <c r="AK9" s="37">
        <v>126</v>
      </c>
      <c r="AL9" s="19">
        <f t="shared" si="0"/>
        <v>180</v>
      </c>
      <c r="AM9" s="40">
        <f t="shared" si="1"/>
        <v>54</v>
      </c>
      <c r="AN9" s="96"/>
      <c r="AO9" s="96"/>
    </row>
    <row r="10" spans="1:41" s="9" customFormat="1" ht="18" customHeight="1">
      <c r="A10" s="224">
        <v>431516</v>
      </c>
      <c r="B10" s="113" t="s">
        <v>206</v>
      </c>
      <c r="C10" s="253" t="s">
        <v>151</v>
      </c>
      <c r="D10" s="100" t="s">
        <v>30</v>
      </c>
      <c r="E10" s="59" t="s">
        <v>12</v>
      </c>
      <c r="F10" s="104"/>
      <c r="G10" s="104" t="s">
        <v>186</v>
      </c>
      <c r="H10" s="104"/>
      <c r="I10" s="416" t="s">
        <v>180</v>
      </c>
      <c r="J10" s="416"/>
      <c r="K10" s="104" t="s">
        <v>180</v>
      </c>
      <c r="L10" s="104"/>
      <c r="M10" s="104" t="s">
        <v>186</v>
      </c>
      <c r="N10" s="104"/>
      <c r="O10" s="104" t="s">
        <v>180</v>
      </c>
      <c r="P10" s="416"/>
      <c r="Q10" s="416" t="s">
        <v>180</v>
      </c>
      <c r="R10" s="104"/>
      <c r="S10" s="104" t="s">
        <v>180</v>
      </c>
      <c r="T10" s="104"/>
      <c r="U10" s="104" t="s">
        <v>180</v>
      </c>
      <c r="V10" s="104"/>
      <c r="W10" s="416" t="s">
        <v>180</v>
      </c>
      <c r="X10" s="416"/>
      <c r="Y10" s="104" t="s">
        <v>180</v>
      </c>
      <c r="Z10" s="104"/>
      <c r="AA10" s="104" t="s">
        <v>180</v>
      </c>
      <c r="AB10" s="104"/>
      <c r="AC10" s="104" t="s">
        <v>180</v>
      </c>
      <c r="AD10" s="416"/>
      <c r="AE10" s="416" t="s">
        <v>180</v>
      </c>
      <c r="AF10" s="344"/>
      <c r="AG10" s="358" t="s">
        <v>186</v>
      </c>
      <c r="AH10" s="104"/>
      <c r="AI10" s="104" t="s">
        <v>180</v>
      </c>
      <c r="AJ10" s="104" t="s">
        <v>180</v>
      </c>
      <c r="AK10" s="37">
        <v>126</v>
      </c>
      <c r="AL10" s="19">
        <f t="shared" si="0"/>
        <v>156</v>
      </c>
      <c r="AM10" s="40">
        <f t="shared" si="1"/>
        <v>30</v>
      </c>
      <c r="AN10" s="193"/>
      <c r="AO10" s="193"/>
    </row>
    <row r="11" spans="1:41" s="9" customFormat="1" ht="18" customHeight="1">
      <c r="A11" s="352">
        <v>433462</v>
      </c>
      <c r="B11" s="54" t="s">
        <v>207</v>
      </c>
      <c r="C11" s="87"/>
      <c r="D11" s="100" t="s">
        <v>30</v>
      </c>
      <c r="E11" s="59" t="s">
        <v>12</v>
      </c>
      <c r="F11" s="104"/>
      <c r="G11" s="104" t="s">
        <v>180</v>
      </c>
      <c r="H11" s="104"/>
      <c r="I11" s="416" t="s">
        <v>180</v>
      </c>
      <c r="J11" s="416"/>
      <c r="K11" s="104" t="s">
        <v>180</v>
      </c>
      <c r="L11" s="104"/>
      <c r="M11" s="104" t="s">
        <v>180</v>
      </c>
      <c r="N11" s="104"/>
      <c r="O11" s="104" t="s">
        <v>180</v>
      </c>
      <c r="P11" s="416"/>
      <c r="Q11" s="416" t="s">
        <v>180</v>
      </c>
      <c r="R11" s="104"/>
      <c r="S11" s="104" t="s">
        <v>204</v>
      </c>
      <c r="T11" s="104"/>
      <c r="U11" s="104" t="s">
        <v>180</v>
      </c>
      <c r="V11" s="104"/>
      <c r="W11" s="416" t="s">
        <v>180</v>
      </c>
      <c r="X11" s="416"/>
      <c r="Y11" s="104" t="s">
        <v>180</v>
      </c>
      <c r="Z11" s="104"/>
      <c r="AA11" s="104" t="s">
        <v>180</v>
      </c>
      <c r="AB11" s="104"/>
      <c r="AC11" s="104" t="s">
        <v>180</v>
      </c>
      <c r="AD11" s="416"/>
      <c r="AE11" s="416" t="s">
        <v>180</v>
      </c>
      <c r="AF11" s="344"/>
      <c r="AG11" s="104" t="s">
        <v>180</v>
      </c>
      <c r="AH11" s="104"/>
      <c r="AI11" s="104" t="s">
        <v>180</v>
      </c>
      <c r="AJ11" s="104"/>
      <c r="AK11" s="37">
        <v>126</v>
      </c>
      <c r="AL11" s="19">
        <f t="shared" si="0"/>
        <v>168</v>
      </c>
      <c r="AM11" s="40">
        <f t="shared" si="1"/>
        <v>42</v>
      </c>
      <c r="AN11" s="359"/>
      <c r="AO11" s="359"/>
    </row>
    <row r="12" spans="3:41" s="9" customFormat="1" ht="18" customHeight="1">
      <c r="C12" s="87"/>
      <c r="D12" s="100"/>
      <c r="E12" s="59"/>
      <c r="F12" s="104"/>
      <c r="G12" s="104"/>
      <c r="H12" s="104"/>
      <c r="I12" s="400"/>
      <c r="J12" s="400"/>
      <c r="K12" s="104"/>
      <c r="L12" s="104"/>
      <c r="M12" s="104"/>
      <c r="N12" s="104"/>
      <c r="O12" s="104"/>
      <c r="P12" s="400"/>
      <c r="Q12" s="400"/>
      <c r="R12" s="104"/>
      <c r="S12" s="104"/>
      <c r="T12" s="104"/>
      <c r="U12" s="104"/>
      <c r="V12" s="104"/>
      <c r="W12" s="400"/>
      <c r="X12" s="400"/>
      <c r="Y12" s="104"/>
      <c r="Z12" s="104"/>
      <c r="AA12" s="104"/>
      <c r="AB12" s="104"/>
      <c r="AC12" s="104"/>
      <c r="AD12" s="400"/>
      <c r="AE12" s="400"/>
      <c r="AF12" s="344"/>
      <c r="AG12" s="104"/>
      <c r="AH12" s="104"/>
      <c r="AI12" s="104"/>
      <c r="AJ12" s="104"/>
      <c r="AK12" s="37"/>
      <c r="AL12" s="19"/>
      <c r="AM12" s="40"/>
      <c r="AN12" s="399"/>
      <c r="AO12" s="399"/>
    </row>
    <row r="13" spans="1:41" s="9" customFormat="1" ht="18" customHeight="1">
      <c r="A13" s="153"/>
      <c r="B13" s="153"/>
      <c r="C13" s="406"/>
      <c r="D13" s="100"/>
      <c r="E13" s="407"/>
      <c r="F13" s="137"/>
      <c r="G13" s="137"/>
      <c r="H13" s="137"/>
      <c r="I13" s="138"/>
      <c r="J13" s="138"/>
      <c r="K13" s="137"/>
      <c r="L13" s="137"/>
      <c r="M13" s="137"/>
      <c r="N13" s="137"/>
      <c r="O13" s="137"/>
      <c r="P13" s="138"/>
      <c r="Q13" s="138"/>
      <c r="R13" s="137"/>
      <c r="S13" s="137"/>
      <c r="T13" s="137"/>
      <c r="U13" s="137"/>
      <c r="V13" s="137"/>
      <c r="W13" s="138"/>
      <c r="X13" s="138"/>
      <c r="Y13" s="137"/>
      <c r="Z13" s="137"/>
      <c r="AA13" s="137"/>
      <c r="AB13" s="137"/>
      <c r="AC13" s="137"/>
      <c r="AD13" s="138"/>
      <c r="AE13" s="138"/>
      <c r="AF13" s="137"/>
      <c r="AG13" s="137"/>
      <c r="AH13" s="137"/>
      <c r="AI13" s="137"/>
      <c r="AJ13" s="137"/>
      <c r="AK13" s="37"/>
      <c r="AL13" s="19"/>
      <c r="AM13" s="40"/>
      <c r="AN13" s="193"/>
      <c r="AO13" s="193"/>
    </row>
    <row r="14" spans="1:41" s="9" customFormat="1" ht="18" customHeight="1">
      <c r="A14" s="57"/>
      <c r="B14" s="54"/>
      <c r="C14" s="102"/>
      <c r="D14" s="100"/>
      <c r="E14" s="101" t="s">
        <v>19</v>
      </c>
      <c r="F14" s="137"/>
      <c r="G14" s="137"/>
      <c r="H14" s="137"/>
      <c r="I14" s="394"/>
      <c r="J14" s="138"/>
      <c r="K14" s="137"/>
      <c r="L14" s="137"/>
      <c r="M14" s="137"/>
      <c r="N14" s="137"/>
      <c r="O14" s="137"/>
      <c r="P14" s="394"/>
      <c r="Q14" s="138"/>
      <c r="R14" s="137"/>
      <c r="S14" s="137"/>
      <c r="T14" s="137"/>
      <c r="U14" s="137"/>
      <c r="V14" s="137"/>
      <c r="W14" s="394"/>
      <c r="X14" s="138"/>
      <c r="Y14" s="137"/>
      <c r="Z14" s="137"/>
      <c r="AA14" s="137"/>
      <c r="AB14" s="137"/>
      <c r="AC14" s="137"/>
      <c r="AD14" s="394"/>
      <c r="AE14" s="138"/>
      <c r="AF14" s="137"/>
      <c r="AG14" s="137"/>
      <c r="AH14" s="137"/>
      <c r="AI14" s="137"/>
      <c r="AJ14" s="137"/>
      <c r="AK14" s="37"/>
      <c r="AL14" s="19"/>
      <c r="AM14" s="40"/>
      <c r="AN14" s="62"/>
      <c r="AO14" s="62"/>
    </row>
    <row r="15" spans="1:41" s="9" customFormat="1" ht="18" customHeight="1">
      <c r="A15" s="211">
        <v>106224</v>
      </c>
      <c r="B15" s="210" t="s">
        <v>55</v>
      </c>
      <c r="C15" s="213" t="s">
        <v>153</v>
      </c>
      <c r="D15" s="212" t="s">
        <v>30</v>
      </c>
      <c r="E15" s="222" t="s">
        <v>12</v>
      </c>
      <c r="F15" s="106"/>
      <c r="G15" s="344"/>
      <c r="H15" s="104" t="s">
        <v>180</v>
      </c>
      <c r="I15" s="121"/>
      <c r="J15" s="123" t="s">
        <v>180</v>
      </c>
      <c r="K15" s="104" t="s">
        <v>180</v>
      </c>
      <c r="L15" s="106"/>
      <c r="M15" s="106"/>
      <c r="N15" s="104" t="s">
        <v>180</v>
      </c>
      <c r="O15" s="104"/>
      <c r="P15" s="123" t="s">
        <v>180</v>
      </c>
      <c r="Q15" s="121" t="s">
        <v>180</v>
      </c>
      <c r="R15" s="104"/>
      <c r="S15" s="106"/>
      <c r="T15" s="104" t="s">
        <v>180</v>
      </c>
      <c r="U15" s="106" t="s">
        <v>180</v>
      </c>
      <c r="V15" s="344"/>
      <c r="W15" s="121" t="s">
        <v>180</v>
      </c>
      <c r="X15" s="121"/>
      <c r="Y15" s="106"/>
      <c r="Z15" s="104" t="s">
        <v>180</v>
      </c>
      <c r="AA15" s="104"/>
      <c r="AB15" s="106" t="s">
        <v>11</v>
      </c>
      <c r="AC15" s="104" t="s">
        <v>180</v>
      </c>
      <c r="AD15" s="121"/>
      <c r="AE15" s="121"/>
      <c r="AF15" s="104" t="s">
        <v>180</v>
      </c>
      <c r="AG15" s="104"/>
      <c r="AH15" s="104" t="s">
        <v>180</v>
      </c>
      <c r="AI15" s="104" t="s">
        <v>180</v>
      </c>
      <c r="AJ15" s="104"/>
      <c r="AK15" s="37">
        <v>126</v>
      </c>
      <c r="AL15" s="19">
        <f t="shared" si="0"/>
        <v>174</v>
      </c>
      <c r="AM15" s="40">
        <f t="shared" si="1"/>
        <v>48</v>
      </c>
      <c r="AN15" s="62"/>
      <c r="AO15" s="62"/>
    </row>
    <row r="16" spans="1:41" s="9" customFormat="1" ht="18" customHeight="1">
      <c r="A16" s="211">
        <v>139521</v>
      </c>
      <c r="B16" s="210" t="s">
        <v>56</v>
      </c>
      <c r="C16" s="213" t="s">
        <v>154</v>
      </c>
      <c r="D16" s="212" t="s">
        <v>30</v>
      </c>
      <c r="E16" s="222" t="s">
        <v>12</v>
      </c>
      <c r="F16" s="104"/>
      <c r="G16" s="65"/>
      <c r="H16" s="104" t="s">
        <v>180</v>
      </c>
      <c r="I16" s="121"/>
      <c r="J16" s="121"/>
      <c r="K16" s="104" t="s">
        <v>180</v>
      </c>
      <c r="L16" s="104"/>
      <c r="M16" s="137"/>
      <c r="N16" s="104" t="s">
        <v>180</v>
      </c>
      <c r="O16" s="104"/>
      <c r="P16" s="121"/>
      <c r="Q16" s="121" t="s">
        <v>180</v>
      </c>
      <c r="R16" s="104"/>
      <c r="S16" s="137"/>
      <c r="T16" s="104" t="s">
        <v>180</v>
      </c>
      <c r="U16" s="104"/>
      <c r="V16" s="104" t="s">
        <v>180</v>
      </c>
      <c r="W16" s="121" t="s">
        <v>180</v>
      </c>
      <c r="X16" s="121"/>
      <c r="Y16" s="137"/>
      <c r="Z16" s="104" t="s">
        <v>180</v>
      </c>
      <c r="AA16" s="104"/>
      <c r="AB16" s="137"/>
      <c r="AC16" s="104" t="s">
        <v>180</v>
      </c>
      <c r="AD16" s="121"/>
      <c r="AE16" s="138"/>
      <c r="AF16" s="104" t="s">
        <v>180</v>
      </c>
      <c r="AG16" s="104"/>
      <c r="AH16" s="137"/>
      <c r="AI16" s="104" t="s">
        <v>180</v>
      </c>
      <c r="AJ16" s="104"/>
      <c r="AK16" s="37">
        <v>126</v>
      </c>
      <c r="AL16" s="19">
        <f t="shared" si="0"/>
        <v>132</v>
      </c>
      <c r="AM16" s="40">
        <f t="shared" si="1"/>
        <v>6</v>
      </c>
      <c r="AN16" s="521"/>
      <c r="AO16" s="521"/>
    </row>
    <row r="17" spans="1:41" s="9" customFormat="1" ht="18" customHeight="1">
      <c r="A17" s="211">
        <v>142026</v>
      </c>
      <c r="B17" s="210" t="s">
        <v>54</v>
      </c>
      <c r="C17" s="213" t="s">
        <v>152</v>
      </c>
      <c r="D17" s="212" t="s">
        <v>30</v>
      </c>
      <c r="E17" s="222" t="s">
        <v>12</v>
      </c>
      <c r="F17" s="104"/>
      <c r="G17" s="106"/>
      <c r="H17" s="104" t="s">
        <v>180</v>
      </c>
      <c r="I17" s="121"/>
      <c r="J17" s="123" t="s">
        <v>180</v>
      </c>
      <c r="K17" s="104" t="s">
        <v>180</v>
      </c>
      <c r="L17" s="104"/>
      <c r="M17" s="106"/>
      <c r="N17" s="104" t="s">
        <v>180</v>
      </c>
      <c r="O17" s="104"/>
      <c r="P17" s="121"/>
      <c r="Q17" s="121" t="s">
        <v>180</v>
      </c>
      <c r="R17" s="104" t="s">
        <v>180</v>
      </c>
      <c r="S17" s="137"/>
      <c r="T17" s="104" t="s">
        <v>180</v>
      </c>
      <c r="U17" s="104"/>
      <c r="V17" s="344"/>
      <c r="W17" s="121" t="s">
        <v>180</v>
      </c>
      <c r="X17" s="123" t="s">
        <v>180</v>
      </c>
      <c r="Y17" s="137"/>
      <c r="Z17" s="104" t="s">
        <v>180</v>
      </c>
      <c r="AA17" s="106"/>
      <c r="AB17" s="104"/>
      <c r="AC17" s="104" t="s">
        <v>180</v>
      </c>
      <c r="AD17" s="123" t="s">
        <v>180</v>
      </c>
      <c r="AE17" s="121"/>
      <c r="AF17" s="104" t="s">
        <v>180</v>
      </c>
      <c r="AG17" s="104"/>
      <c r="AH17" s="104"/>
      <c r="AI17" s="104" t="s">
        <v>180</v>
      </c>
      <c r="AJ17" s="106" t="s">
        <v>11</v>
      </c>
      <c r="AK17" s="37">
        <v>126</v>
      </c>
      <c r="AL17" s="19">
        <f t="shared" si="0"/>
        <v>174</v>
      </c>
      <c r="AM17" s="40">
        <f t="shared" si="1"/>
        <v>48</v>
      </c>
      <c r="AN17" s="521"/>
      <c r="AO17" s="521"/>
    </row>
    <row r="18" spans="1:41" s="9" customFormat="1" ht="18" customHeight="1">
      <c r="A18" s="211">
        <v>142484</v>
      </c>
      <c r="B18" s="206" t="s">
        <v>53</v>
      </c>
      <c r="C18" s="213" t="s">
        <v>155</v>
      </c>
      <c r="D18" s="212" t="s">
        <v>30</v>
      </c>
      <c r="E18" s="222" t="s">
        <v>12</v>
      </c>
      <c r="F18" s="104"/>
      <c r="G18" s="106" t="s">
        <v>180</v>
      </c>
      <c r="H18" s="104" t="s">
        <v>180</v>
      </c>
      <c r="I18" s="121"/>
      <c r="J18" s="121"/>
      <c r="K18" s="104" t="s">
        <v>180</v>
      </c>
      <c r="L18" s="106" t="s">
        <v>180</v>
      </c>
      <c r="M18" s="104"/>
      <c r="N18" s="104" t="s">
        <v>180</v>
      </c>
      <c r="O18" s="104"/>
      <c r="P18" s="123"/>
      <c r="Q18" s="121" t="s">
        <v>180</v>
      </c>
      <c r="R18" s="106"/>
      <c r="S18" s="137"/>
      <c r="T18" s="104" t="s">
        <v>180</v>
      </c>
      <c r="U18" s="104"/>
      <c r="V18" s="344"/>
      <c r="W18" s="121" t="s">
        <v>180</v>
      </c>
      <c r="X18" s="121"/>
      <c r="Y18" s="137"/>
      <c r="Z18" s="104" t="s">
        <v>180</v>
      </c>
      <c r="AA18" s="104"/>
      <c r="AB18" s="106" t="s">
        <v>180</v>
      </c>
      <c r="AC18" s="104" t="s">
        <v>180</v>
      </c>
      <c r="AD18" s="121"/>
      <c r="AE18" s="138"/>
      <c r="AF18" s="104" t="s">
        <v>180</v>
      </c>
      <c r="AG18" s="104" t="s">
        <v>180</v>
      </c>
      <c r="AH18" s="344"/>
      <c r="AI18" s="104" t="s">
        <v>180</v>
      </c>
      <c r="AJ18" s="104"/>
      <c r="AK18" s="37">
        <v>126</v>
      </c>
      <c r="AL18" s="19">
        <f t="shared" si="0"/>
        <v>168</v>
      </c>
      <c r="AM18" s="40">
        <f t="shared" si="1"/>
        <v>42</v>
      </c>
      <c r="AN18" s="96"/>
      <c r="AO18" s="96"/>
    </row>
    <row r="19" spans="1:39" s="6" customFormat="1" ht="18" customHeight="1">
      <c r="A19" s="144">
        <v>430315</v>
      </c>
      <c r="B19" s="113" t="s">
        <v>80</v>
      </c>
      <c r="C19" s="64" t="s">
        <v>156</v>
      </c>
      <c r="D19" s="100" t="s">
        <v>30</v>
      </c>
      <c r="E19" s="59" t="s">
        <v>12</v>
      </c>
      <c r="F19" s="106" t="s">
        <v>180</v>
      </c>
      <c r="G19" s="104"/>
      <c r="H19" s="104" t="s">
        <v>180</v>
      </c>
      <c r="I19" s="123"/>
      <c r="J19" s="69"/>
      <c r="K19" s="104" t="s">
        <v>180</v>
      </c>
      <c r="L19" s="104"/>
      <c r="M19" s="344"/>
      <c r="N19" s="104" t="s">
        <v>180</v>
      </c>
      <c r="O19" s="104" t="s">
        <v>180</v>
      </c>
      <c r="P19" s="123"/>
      <c r="Q19" s="121" t="s">
        <v>180</v>
      </c>
      <c r="R19" s="104"/>
      <c r="S19" s="106" t="s">
        <v>180</v>
      </c>
      <c r="T19" s="104" t="s">
        <v>180</v>
      </c>
      <c r="U19" s="104"/>
      <c r="V19" s="104"/>
      <c r="W19" s="121" t="s">
        <v>180</v>
      </c>
      <c r="X19" s="345"/>
      <c r="Y19" s="344"/>
      <c r="Z19" s="104" t="s">
        <v>180</v>
      </c>
      <c r="AA19" s="104"/>
      <c r="AB19" s="104"/>
      <c r="AC19" s="104" t="s">
        <v>180</v>
      </c>
      <c r="AD19" s="123"/>
      <c r="AE19" s="121"/>
      <c r="AF19" s="104" t="s">
        <v>180</v>
      </c>
      <c r="AG19" s="104"/>
      <c r="AH19" s="104"/>
      <c r="AI19" s="104" t="s">
        <v>180</v>
      </c>
      <c r="AJ19" s="104"/>
      <c r="AK19" s="37">
        <v>126</v>
      </c>
      <c r="AL19" s="19">
        <f t="shared" si="0"/>
        <v>156</v>
      </c>
      <c r="AM19" s="40">
        <f t="shared" si="1"/>
        <v>30</v>
      </c>
    </row>
    <row r="20" spans="1:39" s="6" customFormat="1" ht="18" customHeight="1">
      <c r="A20" s="195">
        <v>430706</v>
      </c>
      <c r="B20" s="113" t="s">
        <v>114</v>
      </c>
      <c r="C20" s="64" t="s">
        <v>157</v>
      </c>
      <c r="D20" s="100" t="s">
        <v>30</v>
      </c>
      <c r="E20" s="59" t="s">
        <v>12</v>
      </c>
      <c r="F20" s="104"/>
      <c r="G20" s="344"/>
      <c r="H20" s="104" t="s">
        <v>180</v>
      </c>
      <c r="I20" s="121"/>
      <c r="J20" s="121"/>
      <c r="K20" s="104" t="s">
        <v>180</v>
      </c>
      <c r="L20" s="104"/>
      <c r="M20" s="104"/>
      <c r="N20" s="104" t="s">
        <v>180</v>
      </c>
      <c r="O20" s="104"/>
      <c r="P20" s="121"/>
      <c r="Q20" s="121" t="s">
        <v>180</v>
      </c>
      <c r="R20" s="104"/>
      <c r="S20" s="104"/>
      <c r="T20" s="104" t="s">
        <v>180</v>
      </c>
      <c r="U20" s="104"/>
      <c r="V20" s="104"/>
      <c r="W20" s="121" t="s">
        <v>180</v>
      </c>
      <c r="X20" s="121"/>
      <c r="Y20" s="104"/>
      <c r="Z20" s="104" t="s">
        <v>180</v>
      </c>
      <c r="AA20" s="104"/>
      <c r="AB20" s="104" t="s">
        <v>180</v>
      </c>
      <c r="AC20" s="104" t="s">
        <v>180</v>
      </c>
      <c r="AD20" s="121"/>
      <c r="AE20" s="121"/>
      <c r="AF20" s="104" t="s">
        <v>180</v>
      </c>
      <c r="AG20" s="104"/>
      <c r="AH20" s="104"/>
      <c r="AI20" s="104" t="s">
        <v>180</v>
      </c>
      <c r="AJ20" s="104"/>
      <c r="AK20" s="37">
        <v>126</v>
      </c>
      <c r="AL20" s="19">
        <f t="shared" si="0"/>
        <v>132</v>
      </c>
      <c r="AM20" s="40">
        <f t="shared" si="1"/>
        <v>6</v>
      </c>
    </row>
    <row r="21" spans="1:39" s="6" customFormat="1" ht="18" customHeight="1">
      <c r="A21" s="182"/>
      <c r="B21" s="179" t="s">
        <v>94</v>
      </c>
      <c r="C21" s="181"/>
      <c r="D21" s="217" t="s">
        <v>33</v>
      </c>
      <c r="E21" s="198" t="s">
        <v>12</v>
      </c>
      <c r="F21" s="183">
        <v>7</v>
      </c>
      <c r="G21" s="183">
        <v>7</v>
      </c>
      <c r="H21" s="183">
        <v>7</v>
      </c>
      <c r="I21" s="225">
        <v>7</v>
      </c>
      <c r="J21" s="225">
        <v>7</v>
      </c>
      <c r="K21" s="183">
        <v>7</v>
      </c>
      <c r="L21" s="183">
        <v>7</v>
      </c>
      <c r="M21" s="183">
        <v>7</v>
      </c>
      <c r="N21" s="183">
        <v>7</v>
      </c>
      <c r="O21" s="183">
        <v>8</v>
      </c>
      <c r="P21" s="225">
        <v>7</v>
      </c>
      <c r="Q21" s="225">
        <v>6</v>
      </c>
      <c r="R21" s="183">
        <v>8</v>
      </c>
      <c r="S21" s="183">
        <v>7</v>
      </c>
      <c r="T21" s="183">
        <v>7</v>
      </c>
      <c r="U21" s="183">
        <v>7</v>
      </c>
      <c r="V21" s="183">
        <v>8</v>
      </c>
      <c r="W21" s="225">
        <v>6</v>
      </c>
      <c r="X21" s="225">
        <v>7</v>
      </c>
      <c r="Y21" s="183">
        <v>7</v>
      </c>
      <c r="Z21" s="183">
        <v>7</v>
      </c>
      <c r="AA21" s="183">
        <v>7</v>
      </c>
      <c r="AB21" s="183">
        <v>8</v>
      </c>
      <c r="AC21" s="183">
        <v>6</v>
      </c>
      <c r="AD21" s="225">
        <v>7</v>
      </c>
      <c r="AE21" s="225">
        <v>7</v>
      </c>
      <c r="AF21" s="183">
        <v>7</v>
      </c>
      <c r="AG21" s="183">
        <v>8</v>
      </c>
      <c r="AH21" s="183">
        <v>11</v>
      </c>
      <c r="AI21" s="360">
        <v>7</v>
      </c>
      <c r="AJ21" s="392">
        <v>7</v>
      </c>
      <c r="AK21" s="37">
        <v>126</v>
      </c>
      <c r="AL21" s="19">
        <f t="shared" si="0"/>
        <v>0</v>
      </c>
      <c r="AM21" s="40">
        <f>SUM(AL21-0)</f>
        <v>0</v>
      </c>
    </row>
    <row r="22" spans="1:39" s="6" customFormat="1" ht="18" customHeight="1">
      <c r="A22" s="182"/>
      <c r="B22" s="179" t="s">
        <v>94</v>
      </c>
      <c r="C22" s="181"/>
      <c r="D22" s="217" t="s">
        <v>33</v>
      </c>
      <c r="E22" s="198" t="s">
        <v>12</v>
      </c>
      <c r="F22" s="17">
        <v>11</v>
      </c>
      <c r="G22" s="17">
        <v>11</v>
      </c>
      <c r="H22" s="17">
        <v>11</v>
      </c>
      <c r="I22" s="44">
        <v>11</v>
      </c>
      <c r="J22" s="44">
        <v>11</v>
      </c>
      <c r="K22" s="17">
        <v>11</v>
      </c>
      <c r="L22" s="17">
        <v>11</v>
      </c>
      <c r="M22" s="17">
        <v>11</v>
      </c>
      <c r="N22" s="17">
        <v>11</v>
      </c>
      <c r="O22" s="17">
        <v>11</v>
      </c>
      <c r="P22" s="44">
        <v>11</v>
      </c>
      <c r="Q22" s="44">
        <v>11</v>
      </c>
      <c r="R22" s="17">
        <v>11</v>
      </c>
      <c r="S22" s="17">
        <v>11</v>
      </c>
      <c r="T22" s="17">
        <v>11</v>
      </c>
      <c r="U22" s="17">
        <v>11</v>
      </c>
      <c r="V22" s="17">
        <v>11</v>
      </c>
      <c r="W22" s="44">
        <v>11</v>
      </c>
      <c r="X22" s="44">
        <v>11</v>
      </c>
      <c r="Y22" s="17">
        <v>11</v>
      </c>
      <c r="Z22" s="17">
        <v>11</v>
      </c>
      <c r="AA22" s="17">
        <v>11</v>
      </c>
      <c r="AB22" s="17">
        <v>11</v>
      </c>
      <c r="AC22" s="16">
        <v>11</v>
      </c>
      <c r="AD22" s="44">
        <v>11</v>
      </c>
      <c r="AE22" s="44">
        <v>11</v>
      </c>
      <c r="AF22" s="17">
        <v>11</v>
      </c>
      <c r="AG22" s="17">
        <v>11</v>
      </c>
      <c r="AH22" s="17">
        <v>11</v>
      </c>
      <c r="AI22" s="16">
        <v>11</v>
      </c>
      <c r="AJ22" s="16">
        <v>11</v>
      </c>
      <c r="AK22" s="37">
        <v>126</v>
      </c>
      <c r="AL22" s="19">
        <f t="shared" si="0"/>
        <v>0</v>
      </c>
      <c r="AM22" s="40">
        <f>SUM(AL22-0)</f>
        <v>0</v>
      </c>
    </row>
    <row r="23" spans="1:39" s="6" customFormat="1" ht="18" customHeight="1">
      <c r="A23" s="372" t="s">
        <v>197</v>
      </c>
      <c r="B23" s="113"/>
      <c r="C23" s="64"/>
      <c r="D23" s="100"/>
      <c r="E23" s="52"/>
      <c r="F23" s="83"/>
      <c r="G23" s="83"/>
      <c r="H23" s="83"/>
      <c r="I23" s="84"/>
      <c r="J23" s="84"/>
      <c r="K23" s="83"/>
      <c r="L23" s="83"/>
      <c r="M23" s="83"/>
      <c r="N23" s="83"/>
      <c r="O23" s="83"/>
      <c r="P23" s="84"/>
      <c r="Q23" s="84"/>
      <c r="R23" s="83"/>
      <c r="S23" s="83"/>
      <c r="T23" s="183"/>
      <c r="U23" s="183"/>
      <c r="V23" s="83"/>
      <c r="W23" s="225"/>
      <c r="X23" s="225"/>
      <c r="Y23" s="83"/>
      <c r="Z23" s="183"/>
      <c r="AA23" s="183"/>
      <c r="AB23" s="83"/>
      <c r="AC23" s="183"/>
      <c r="AD23" s="225"/>
      <c r="AE23" s="84"/>
      <c r="AF23" s="183"/>
      <c r="AG23" s="183"/>
      <c r="AH23" s="83"/>
      <c r="AI23" s="183"/>
      <c r="AJ23" s="83"/>
      <c r="AK23" s="37"/>
      <c r="AL23" s="19"/>
      <c r="AM23" s="40"/>
    </row>
    <row r="24" spans="1:39" s="6" customFormat="1" ht="18" customHeight="1">
      <c r="A24" s="195"/>
      <c r="B24" s="113"/>
      <c r="C24" s="64"/>
      <c r="D24" s="100"/>
      <c r="E24" s="237"/>
      <c r="F24" s="60"/>
      <c r="G24" s="60"/>
      <c r="H24" s="60"/>
      <c r="I24" s="61"/>
      <c r="J24" s="61"/>
      <c r="K24" s="60"/>
      <c r="L24" s="60"/>
      <c r="M24" s="60"/>
      <c r="N24" s="60"/>
      <c r="O24" s="60"/>
      <c r="P24" s="61"/>
      <c r="Q24" s="61"/>
      <c r="R24" s="60"/>
      <c r="S24" s="60"/>
      <c r="T24" s="60"/>
      <c r="U24" s="60"/>
      <c r="V24" s="60"/>
      <c r="W24" s="61"/>
      <c r="X24" s="61"/>
      <c r="Y24" s="60"/>
      <c r="Z24" s="60"/>
      <c r="AA24" s="60"/>
      <c r="AB24" s="60"/>
      <c r="AC24" s="60"/>
      <c r="AD24" s="61"/>
      <c r="AE24" s="61"/>
      <c r="AF24" s="60"/>
      <c r="AG24" s="60"/>
      <c r="AH24" s="60"/>
      <c r="AI24" s="137"/>
      <c r="AJ24" s="393"/>
      <c r="AK24" s="37"/>
      <c r="AL24" s="19"/>
      <c r="AM24" s="40"/>
    </row>
    <row r="25" spans="1:39" s="6" customFormat="1" ht="18" customHeight="1">
      <c r="A25" s="145"/>
      <c r="B25" s="113"/>
      <c r="C25" s="186"/>
      <c r="D25" s="100"/>
      <c r="E25" s="52"/>
      <c r="F25" s="83"/>
      <c r="G25" s="83"/>
      <c r="H25" s="83"/>
      <c r="I25" s="84"/>
      <c r="J25" s="84"/>
      <c r="K25" s="83"/>
      <c r="L25" s="83"/>
      <c r="M25" s="83"/>
      <c r="N25" s="83"/>
      <c r="O25" s="83"/>
      <c r="P25" s="84"/>
      <c r="Q25" s="84"/>
      <c r="R25" s="83"/>
      <c r="S25" s="183"/>
      <c r="T25" s="183"/>
      <c r="U25" s="183"/>
      <c r="V25" s="183"/>
      <c r="W25" s="225"/>
      <c r="X25" s="225"/>
      <c r="Y25" s="183"/>
      <c r="Z25" s="183"/>
      <c r="AA25" s="183"/>
      <c r="AB25" s="183"/>
      <c r="AC25" s="183"/>
      <c r="AD25" s="225"/>
      <c r="AE25" s="225"/>
      <c r="AF25" s="183"/>
      <c r="AG25" s="183"/>
      <c r="AH25" s="183"/>
      <c r="AI25" s="360"/>
      <c r="AJ25" s="360"/>
      <c r="AK25" s="37"/>
      <c r="AL25" s="19"/>
      <c r="AM25" s="40"/>
    </row>
    <row r="26" spans="1:39" s="6" customFormat="1" ht="18" customHeight="1" thickBot="1">
      <c r="A26" s="196"/>
      <c r="B26" s="71"/>
      <c r="C26" s="187"/>
      <c r="D26" s="161"/>
      <c r="E26" s="139"/>
      <c r="F26" s="83"/>
      <c r="G26" s="183"/>
      <c r="H26" s="83"/>
      <c r="I26" s="225"/>
      <c r="J26" s="84"/>
      <c r="K26" s="83"/>
      <c r="L26" s="83"/>
      <c r="M26" s="83"/>
      <c r="N26" s="83"/>
      <c r="O26" s="83"/>
      <c r="P26" s="84"/>
      <c r="Q26" s="84"/>
      <c r="R26" s="83"/>
      <c r="S26" s="83"/>
      <c r="T26" s="83"/>
      <c r="U26" s="83"/>
      <c r="V26" s="83"/>
      <c r="W26" s="84"/>
      <c r="X26" s="84"/>
      <c r="Y26" s="83"/>
      <c r="Z26" s="83"/>
      <c r="AA26" s="83"/>
      <c r="AB26" s="83"/>
      <c r="AC26" s="83"/>
      <c r="AD26" s="84"/>
      <c r="AE26" s="84"/>
      <c r="AF26" s="83"/>
      <c r="AG26" s="83"/>
      <c r="AH26" s="83"/>
      <c r="AI26" s="104"/>
      <c r="AJ26" s="104"/>
      <c r="AK26" s="37"/>
      <c r="AL26" s="19"/>
      <c r="AM26" s="40"/>
    </row>
    <row r="27" spans="1:39" s="6" customFormat="1" ht="18" customHeight="1" thickBot="1">
      <c r="A27" s="188"/>
      <c r="B27" s="189" t="s">
        <v>17</v>
      </c>
      <c r="C27" s="190"/>
      <c r="D27" s="191"/>
      <c r="E27" s="155"/>
      <c r="F27" s="83"/>
      <c r="G27" s="183"/>
      <c r="H27" s="83"/>
      <c r="I27" s="84"/>
      <c r="J27" s="84"/>
      <c r="K27" s="83"/>
      <c r="L27" s="83"/>
      <c r="M27" s="83"/>
      <c r="N27" s="83"/>
      <c r="O27" s="83"/>
      <c r="P27" s="84"/>
      <c r="Q27" s="84"/>
      <c r="R27" s="83"/>
      <c r="S27" s="83"/>
      <c r="T27" s="83"/>
      <c r="U27" s="83"/>
      <c r="V27" s="83"/>
      <c r="W27" s="84"/>
      <c r="X27" s="84"/>
      <c r="Y27" s="83"/>
      <c r="Z27" s="83"/>
      <c r="AA27" s="83"/>
      <c r="AB27" s="83"/>
      <c r="AC27" s="83"/>
      <c r="AD27" s="84"/>
      <c r="AE27" s="84"/>
      <c r="AF27" s="83"/>
      <c r="AG27" s="83"/>
      <c r="AH27" s="83"/>
      <c r="AI27" s="104"/>
      <c r="AJ27" s="104"/>
      <c r="AK27" s="37"/>
      <c r="AL27" s="19"/>
      <c r="AM27" s="40"/>
    </row>
    <row r="28" spans="1:39" s="6" customFormat="1" ht="18" customHeight="1">
      <c r="A28" s="164"/>
      <c r="B28" s="537" t="s">
        <v>26</v>
      </c>
      <c r="C28" s="537"/>
      <c r="D28" s="538"/>
      <c r="E28" s="155"/>
      <c r="F28" s="83"/>
      <c r="G28" s="361"/>
      <c r="H28" s="83"/>
      <c r="I28" s="84"/>
      <c r="J28" s="84"/>
      <c r="K28" s="83"/>
      <c r="L28" s="83"/>
      <c r="M28" s="83"/>
      <c r="N28" s="83"/>
      <c r="O28" s="83"/>
      <c r="P28" s="84"/>
      <c r="Q28" s="84"/>
      <c r="R28" s="83"/>
      <c r="S28" s="83"/>
      <c r="T28" s="83"/>
      <c r="U28" s="83"/>
      <c r="V28" s="83"/>
      <c r="W28" s="84"/>
      <c r="X28" s="84"/>
      <c r="Y28" s="83"/>
      <c r="Z28" s="83"/>
      <c r="AA28" s="83"/>
      <c r="AB28" s="83"/>
      <c r="AC28" s="83"/>
      <c r="AD28" s="84"/>
      <c r="AE28" s="84"/>
      <c r="AF28" s="83"/>
      <c r="AG28" s="83"/>
      <c r="AH28" s="83"/>
      <c r="AI28" s="83"/>
      <c r="AJ28" s="104"/>
      <c r="AK28" s="37"/>
      <c r="AL28" s="19"/>
      <c r="AM28" s="40"/>
    </row>
    <row r="29" spans="1:39" s="6" customFormat="1" ht="18" customHeight="1">
      <c r="A29" s="158"/>
      <c r="B29" s="526" t="s">
        <v>27</v>
      </c>
      <c r="C29" s="526"/>
      <c r="D29" s="527"/>
      <c r="E29" s="155"/>
      <c r="F29" s="83"/>
      <c r="G29" s="361"/>
      <c r="H29" s="83"/>
      <c r="I29" s="84"/>
      <c r="J29" s="84"/>
      <c r="K29" s="83"/>
      <c r="L29" s="83"/>
      <c r="M29" s="83"/>
      <c r="N29" s="83"/>
      <c r="O29" s="83"/>
      <c r="P29" s="84"/>
      <c r="Q29" s="84"/>
      <c r="R29" s="83"/>
      <c r="S29" s="83"/>
      <c r="T29" s="83"/>
      <c r="U29" s="83"/>
      <c r="V29" s="83"/>
      <c r="W29" s="84"/>
      <c r="X29" s="84"/>
      <c r="Y29" s="83"/>
      <c r="Z29" s="83"/>
      <c r="AA29" s="83"/>
      <c r="AB29" s="83"/>
      <c r="AC29" s="83"/>
      <c r="AD29" s="84"/>
      <c r="AE29" s="84"/>
      <c r="AF29" s="83"/>
      <c r="AG29" s="83"/>
      <c r="AH29" s="83"/>
      <c r="AI29" s="83"/>
      <c r="AJ29" s="104"/>
      <c r="AK29" s="37"/>
      <c r="AL29" s="19"/>
      <c r="AM29" s="40"/>
    </row>
    <row r="30" spans="1:39" s="6" customFormat="1" ht="18" customHeight="1">
      <c r="A30" s="158"/>
      <c r="B30" s="526" t="s">
        <v>28</v>
      </c>
      <c r="C30" s="526"/>
      <c r="D30" s="527"/>
      <c r="E30" s="155"/>
      <c r="F30" s="83"/>
      <c r="G30" s="361"/>
      <c r="H30" s="83"/>
      <c r="I30" s="84"/>
      <c r="J30" s="84"/>
      <c r="K30" s="83"/>
      <c r="L30" s="83"/>
      <c r="M30" s="83"/>
      <c r="N30" s="83"/>
      <c r="O30" s="83"/>
      <c r="P30" s="84"/>
      <c r="Q30" s="84"/>
      <c r="R30" s="83"/>
      <c r="S30" s="83"/>
      <c r="T30" s="83"/>
      <c r="U30" s="83"/>
      <c r="V30" s="83"/>
      <c r="W30" s="84"/>
      <c r="X30" s="84"/>
      <c r="Y30" s="83"/>
      <c r="Z30" s="83"/>
      <c r="AA30" s="83"/>
      <c r="AB30" s="83"/>
      <c r="AC30" s="83"/>
      <c r="AD30" s="84"/>
      <c r="AE30" s="84"/>
      <c r="AF30" s="83"/>
      <c r="AG30" s="83"/>
      <c r="AH30" s="83"/>
      <c r="AI30" s="83"/>
      <c r="AJ30" s="104"/>
      <c r="AK30" s="37"/>
      <c r="AL30" s="19"/>
      <c r="AM30" s="40"/>
    </row>
    <row r="31" spans="1:39" s="6" customFormat="1" ht="18" customHeight="1">
      <c r="A31" s="158"/>
      <c r="B31" s="526" t="s">
        <v>29</v>
      </c>
      <c r="C31" s="526"/>
      <c r="D31" s="527"/>
      <c r="E31" s="155"/>
      <c r="F31" s="83"/>
      <c r="G31" s="361"/>
      <c r="H31" s="83"/>
      <c r="I31" s="84"/>
      <c r="J31" s="84"/>
      <c r="K31" s="83"/>
      <c r="L31" s="83"/>
      <c r="M31" s="83"/>
      <c r="N31" s="83"/>
      <c r="O31" s="83"/>
      <c r="P31" s="84"/>
      <c r="Q31" s="84"/>
      <c r="R31" s="83"/>
      <c r="S31" s="83"/>
      <c r="T31" s="83"/>
      <c r="U31" s="83"/>
      <c r="V31" s="83"/>
      <c r="W31" s="84"/>
      <c r="X31" s="84"/>
      <c r="Y31" s="83"/>
      <c r="Z31" s="83"/>
      <c r="AA31" s="83"/>
      <c r="AB31" s="83"/>
      <c r="AC31" s="83"/>
      <c r="AD31" s="84"/>
      <c r="AE31" s="84"/>
      <c r="AF31" s="83"/>
      <c r="AG31" s="83"/>
      <c r="AH31" s="83"/>
      <c r="AI31" s="83"/>
      <c r="AJ31" s="104"/>
      <c r="AK31" s="37"/>
      <c r="AL31" s="19"/>
      <c r="AM31" s="40"/>
    </row>
    <row r="32" spans="1:39" s="6" customFormat="1" ht="18" customHeight="1">
      <c r="A32" s="158"/>
      <c r="B32" s="526" t="s">
        <v>20</v>
      </c>
      <c r="C32" s="526"/>
      <c r="D32" s="527"/>
      <c r="E32" s="160"/>
      <c r="F32" s="104"/>
      <c r="G32" s="362"/>
      <c r="H32" s="104"/>
      <c r="I32" s="121"/>
      <c r="J32" s="121"/>
      <c r="K32" s="104"/>
      <c r="L32" s="104"/>
      <c r="M32" s="104"/>
      <c r="N32" s="104"/>
      <c r="O32" s="104"/>
      <c r="P32" s="121"/>
      <c r="Q32" s="121"/>
      <c r="R32" s="104"/>
      <c r="S32" s="104"/>
      <c r="T32" s="104"/>
      <c r="U32" s="104"/>
      <c r="V32" s="104"/>
      <c r="W32" s="121"/>
      <c r="X32" s="121"/>
      <c r="Y32" s="104"/>
      <c r="Z32" s="104"/>
      <c r="AA32" s="104"/>
      <c r="AB32" s="104"/>
      <c r="AC32" s="104"/>
      <c r="AD32" s="121"/>
      <c r="AE32" s="121"/>
      <c r="AF32" s="104"/>
      <c r="AG32" s="104"/>
      <c r="AH32" s="104"/>
      <c r="AI32" s="104"/>
      <c r="AJ32" s="104"/>
      <c r="AK32" s="37"/>
      <c r="AL32" s="19"/>
      <c r="AM32" s="40"/>
    </row>
    <row r="33" spans="1:39" s="6" customFormat="1" ht="18" customHeight="1">
      <c r="A33" s="158"/>
      <c r="B33" s="526" t="s">
        <v>21</v>
      </c>
      <c r="C33" s="526"/>
      <c r="D33" s="527"/>
      <c r="E33" s="160"/>
      <c r="F33" s="104"/>
      <c r="G33" s="362"/>
      <c r="H33" s="104"/>
      <c r="I33" s="121"/>
      <c r="J33" s="121"/>
      <c r="K33" s="104"/>
      <c r="L33" s="104"/>
      <c r="M33" s="104"/>
      <c r="N33" s="104"/>
      <c r="O33" s="104"/>
      <c r="P33" s="121"/>
      <c r="Q33" s="121"/>
      <c r="R33" s="104"/>
      <c r="S33" s="104"/>
      <c r="T33" s="104"/>
      <c r="U33" s="104"/>
      <c r="V33" s="104"/>
      <c r="W33" s="121"/>
      <c r="X33" s="121"/>
      <c r="Y33" s="104"/>
      <c r="Z33" s="104"/>
      <c r="AA33" s="104"/>
      <c r="AB33" s="104"/>
      <c r="AC33" s="104"/>
      <c r="AD33" s="121"/>
      <c r="AE33" s="121"/>
      <c r="AF33" s="104"/>
      <c r="AG33" s="104"/>
      <c r="AH33" s="104"/>
      <c r="AI33" s="104"/>
      <c r="AJ33" s="104"/>
      <c r="AK33" s="37"/>
      <c r="AL33" s="19"/>
      <c r="AM33" s="45">
        <v>3960</v>
      </c>
    </row>
    <row r="34" spans="1:39" s="6" customFormat="1" ht="18" customHeight="1" thickBot="1">
      <c r="A34" s="159"/>
      <c r="B34" s="524" t="s">
        <v>22</v>
      </c>
      <c r="C34" s="524"/>
      <c r="D34" s="525"/>
      <c r="E34" s="160"/>
      <c r="F34" s="104"/>
      <c r="G34" s="362"/>
      <c r="H34" s="104"/>
      <c r="I34" s="121"/>
      <c r="J34" s="121"/>
      <c r="K34" s="104"/>
      <c r="L34" s="104"/>
      <c r="M34" s="104"/>
      <c r="N34" s="104"/>
      <c r="O34" s="104"/>
      <c r="P34" s="121"/>
      <c r="Q34" s="121"/>
      <c r="R34" s="104"/>
      <c r="S34" s="104"/>
      <c r="T34" s="104"/>
      <c r="U34" s="104"/>
      <c r="V34" s="104"/>
      <c r="W34" s="121"/>
      <c r="X34" s="121"/>
      <c r="Y34" s="104"/>
      <c r="Z34" s="104"/>
      <c r="AA34" s="104"/>
      <c r="AB34" s="104"/>
      <c r="AC34" s="104"/>
      <c r="AD34" s="121"/>
      <c r="AE34" s="121"/>
      <c r="AF34" s="104"/>
      <c r="AG34" s="104"/>
      <c r="AH34" s="104"/>
      <c r="AI34" s="104"/>
      <c r="AJ34" s="104"/>
      <c r="AK34" s="37"/>
      <c r="AL34" s="19"/>
      <c r="AM34" s="373" t="s">
        <v>184</v>
      </c>
    </row>
    <row r="35" spans="1:39" s="6" customFormat="1" ht="18" customHeight="1">
      <c r="A35" s="146"/>
      <c r="B35" s="43"/>
      <c r="C35" s="3"/>
      <c r="D35" s="3"/>
      <c r="E35" s="127"/>
      <c r="F35" s="135"/>
      <c r="G35" s="136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1"/>
      <c r="AL35" s="36"/>
      <c r="AM35" s="132"/>
    </row>
    <row r="36" spans="1:39" s="6" customFormat="1" ht="18" customHeight="1">
      <c r="A36" s="128"/>
      <c r="B36" s="43"/>
      <c r="C36" s="3"/>
      <c r="D36" s="3"/>
      <c r="E36" s="335"/>
      <c r="F36" s="135"/>
      <c r="G36" s="136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1"/>
      <c r="AL36" s="36"/>
      <c r="AM36" s="132"/>
    </row>
    <row r="37" spans="1:39" s="6" customFormat="1" ht="18" customHeight="1">
      <c r="A37" s="128"/>
      <c r="B37" s="43"/>
      <c r="C37" s="3"/>
      <c r="D37" s="3"/>
      <c r="E37" s="335"/>
      <c r="F37" s="135"/>
      <c r="G37" s="13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1"/>
      <c r="AL37" s="36"/>
      <c r="AM37" s="132"/>
    </row>
    <row r="38" spans="1:39" s="6" customFormat="1" ht="18" customHeight="1">
      <c r="A38" s="128"/>
      <c r="B38" s="43"/>
      <c r="C38" s="3"/>
      <c r="D38" s="3"/>
      <c r="E38" s="335"/>
      <c r="F38" s="135"/>
      <c r="G38" s="136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1"/>
      <c r="AL38" s="36"/>
      <c r="AM38" s="132"/>
    </row>
    <row r="39" spans="1:39" s="6" customFormat="1" ht="18" customHeight="1">
      <c r="A39" s="128"/>
      <c r="B39" s="43"/>
      <c r="C39" s="3"/>
      <c r="D39" s="3"/>
      <c r="E39" s="335"/>
      <c r="F39" s="135"/>
      <c r="G39" s="136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1"/>
      <c r="AL39" s="36"/>
      <c r="AM39" s="132"/>
    </row>
    <row r="40" spans="1:39" s="6" customFormat="1" ht="18" customHeight="1">
      <c r="A40" s="128"/>
      <c r="B40" s="43"/>
      <c r="C40" s="3"/>
      <c r="D40" s="3"/>
      <c r="E40" s="335"/>
      <c r="F40" s="135"/>
      <c r="G40" s="136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1"/>
      <c r="AL40" s="36"/>
      <c r="AM40" s="132"/>
    </row>
    <row r="41" spans="1:39" s="6" customFormat="1" ht="18" customHeight="1">
      <c r="A41" s="128"/>
      <c r="B41" s="43"/>
      <c r="C41" s="3"/>
      <c r="D41" s="3"/>
      <c r="E41" s="335"/>
      <c r="F41" s="135"/>
      <c r="G41" s="136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1"/>
      <c r="AL41" s="36"/>
      <c r="AM41" s="132"/>
    </row>
    <row r="42" spans="1:39" s="6" customFormat="1" ht="18" customHeight="1">
      <c r="A42" s="128"/>
      <c r="B42" s="43"/>
      <c r="C42" s="3"/>
      <c r="D42" s="3"/>
      <c r="E42" s="335"/>
      <c r="F42" s="135"/>
      <c r="G42" s="136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1"/>
      <c r="AL42" s="36"/>
      <c r="AM42" s="132"/>
    </row>
    <row r="43" spans="1:39" s="133" customFormat="1" ht="17.25" customHeight="1" thickBot="1">
      <c r="A43" s="128"/>
      <c r="B43" s="129"/>
      <c r="C43" s="33"/>
      <c r="D43" s="34"/>
      <c r="E43" s="35"/>
      <c r="F43" s="130"/>
      <c r="G43" s="130"/>
      <c r="H43" s="127"/>
      <c r="I43" s="130"/>
      <c r="J43" s="130"/>
      <c r="K43" s="127"/>
      <c r="L43" s="130"/>
      <c r="M43" s="130"/>
      <c r="N43" s="127"/>
      <c r="O43" s="130"/>
      <c r="P43" s="130"/>
      <c r="Q43" s="127"/>
      <c r="R43" s="130"/>
      <c r="S43" s="130"/>
      <c r="T43" s="127"/>
      <c r="U43" s="130"/>
      <c r="V43" s="130"/>
      <c r="W43" s="127"/>
      <c r="X43" s="130"/>
      <c r="Y43" s="130"/>
      <c r="Z43" s="127"/>
      <c r="AA43" s="130"/>
      <c r="AB43" s="130"/>
      <c r="AC43" s="127"/>
      <c r="AD43" s="130"/>
      <c r="AE43" s="130"/>
      <c r="AF43" s="127"/>
      <c r="AG43" s="130"/>
      <c r="AH43" s="130"/>
      <c r="AI43" s="127"/>
      <c r="AJ43" s="130"/>
      <c r="AK43" s="131"/>
      <c r="AL43" s="36"/>
      <c r="AM43" s="132"/>
    </row>
    <row r="44" spans="1:39" s="6" customFormat="1" ht="28.5" customHeight="1">
      <c r="A44" s="503" t="s">
        <v>211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5"/>
    </row>
    <row r="45" spans="1:39" s="6" customFormat="1" ht="35.25" customHeight="1" thickBot="1">
      <c r="A45" s="506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8"/>
    </row>
    <row r="46" spans="1:39" s="9" customFormat="1" ht="18" customHeight="1">
      <c r="A46" s="25" t="s">
        <v>0</v>
      </c>
      <c r="B46" s="94" t="s">
        <v>1</v>
      </c>
      <c r="C46" s="94" t="s">
        <v>15</v>
      </c>
      <c r="D46" s="26" t="s">
        <v>2</v>
      </c>
      <c r="E46" s="485" t="s">
        <v>3</v>
      </c>
      <c r="F46" s="413">
        <v>1</v>
      </c>
      <c r="G46" s="21">
        <v>2</v>
      </c>
      <c r="H46" s="21">
        <v>3</v>
      </c>
      <c r="I46" s="21">
        <v>4</v>
      </c>
      <c r="J46" s="21">
        <v>5</v>
      </c>
      <c r="K46" s="21">
        <v>6</v>
      </c>
      <c r="L46" s="21">
        <v>7</v>
      </c>
      <c r="M46" s="21">
        <v>8</v>
      </c>
      <c r="N46" s="21">
        <v>9</v>
      </c>
      <c r="O46" s="21">
        <v>10</v>
      </c>
      <c r="P46" s="21">
        <v>11</v>
      </c>
      <c r="Q46" s="21">
        <v>12</v>
      </c>
      <c r="R46" s="21">
        <v>13</v>
      </c>
      <c r="S46" s="21">
        <v>14</v>
      </c>
      <c r="T46" s="21">
        <v>15</v>
      </c>
      <c r="U46" s="21">
        <v>16</v>
      </c>
      <c r="V46" s="21">
        <v>17</v>
      </c>
      <c r="W46" s="21">
        <v>18</v>
      </c>
      <c r="X46" s="21">
        <v>19</v>
      </c>
      <c r="Y46" s="21">
        <v>20</v>
      </c>
      <c r="Z46" s="21">
        <v>21</v>
      </c>
      <c r="AA46" s="21">
        <v>22</v>
      </c>
      <c r="AB46" s="21">
        <v>23</v>
      </c>
      <c r="AC46" s="21">
        <v>24</v>
      </c>
      <c r="AD46" s="21">
        <v>25</v>
      </c>
      <c r="AE46" s="21">
        <v>26</v>
      </c>
      <c r="AF46" s="21">
        <v>27</v>
      </c>
      <c r="AG46" s="21">
        <v>28</v>
      </c>
      <c r="AH46" s="21">
        <v>29</v>
      </c>
      <c r="AI46" s="413">
        <v>30</v>
      </c>
      <c r="AJ46" s="21">
        <v>31</v>
      </c>
      <c r="AK46" s="530" t="s">
        <v>4</v>
      </c>
      <c r="AL46" s="531" t="s">
        <v>5</v>
      </c>
      <c r="AM46" s="528" t="s">
        <v>6</v>
      </c>
    </row>
    <row r="47" spans="1:41" s="9" customFormat="1" ht="18" customHeight="1" thickBot="1">
      <c r="A47" s="24"/>
      <c r="B47" s="95" t="s">
        <v>16</v>
      </c>
      <c r="C47" s="95" t="s">
        <v>14</v>
      </c>
      <c r="D47" s="4" t="s">
        <v>7</v>
      </c>
      <c r="E47" s="486"/>
      <c r="F47" s="414" t="s">
        <v>8</v>
      </c>
      <c r="G47" s="5" t="s">
        <v>8</v>
      </c>
      <c r="H47" s="5" t="s">
        <v>9</v>
      </c>
      <c r="I47" s="5" t="s">
        <v>9</v>
      </c>
      <c r="J47" s="5" t="s">
        <v>10</v>
      </c>
      <c r="K47" s="5" t="s">
        <v>9</v>
      </c>
      <c r="L47" s="5" t="s">
        <v>11</v>
      </c>
      <c r="M47" s="5" t="s">
        <v>8</v>
      </c>
      <c r="N47" s="5" t="s">
        <v>8</v>
      </c>
      <c r="O47" s="5" t="s">
        <v>9</v>
      </c>
      <c r="P47" s="5" t="s">
        <v>9</v>
      </c>
      <c r="Q47" s="5" t="s">
        <v>10</v>
      </c>
      <c r="R47" s="5" t="s">
        <v>9</v>
      </c>
      <c r="S47" s="5" t="s">
        <v>11</v>
      </c>
      <c r="T47" s="5" t="s">
        <v>8</v>
      </c>
      <c r="U47" s="5" t="s">
        <v>8</v>
      </c>
      <c r="V47" s="5" t="s">
        <v>9</v>
      </c>
      <c r="W47" s="5" t="s">
        <v>9</v>
      </c>
      <c r="X47" s="5" t="s">
        <v>10</v>
      </c>
      <c r="Y47" s="5" t="s">
        <v>9</v>
      </c>
      <c r="Z47" s="5" t="s">
        <v>11</v>
      </c>
      <c r="AA47" s="5" t="s">
        <v>8</v>
      </c>
      <c r="AB47" s="5" t="s">
        <v>8</v>
      </c>
      <c r="AC47" s="5" t="s">
        <v>9</v>
      </c>
      <c r="AD47" s="5" t="s">
        <v>9</v>
      </c>
      <c r="AE47" s="5" t="s">
        <v>10</v>
      </c>
      <c r="AF47" s="5" t="s">
        <v>9</v>
      </c>
      <c r="AG47" s="5" t="s">
        <v>11</v>
      </c>
      <c r="AH47" s="5" t="s">
        <v>8</v>
      </c>
      <c r="AI47" s="414" t="s">
        <v>8</v>
      </c>
      <c r="AJ47" s="5" t="s">
        <v>9</v>
      </c>
      <c r="AK47" s="460"/>
      <c r="AL47" s="532"/>
      <c r="AM47" s="529"/>
      <c r="AN47" s="63"/>
      <c r="AO47" s="63"/>
    </row>
    <row r="48" spans="1:41" s="9" customFormat="1" ht="18" customHeight="1">
      <c r="A48" s="211">
        <v>137219</v>
      </c>
      <c r="B48" s="206" t="s">
        <v>57</v>
      </c>
      <c r="C48" s="226" t="s">
        <v>147</v>
      </c>
      <c r="D48" s="212" t="s">
        <v>30</v>
      </c>
      <c r="E48" s="222" t="s">
        <v>12</v>
      </c>
      <c r="F48" s="104" t="s">
        <v>177</v>
      </c>
      <c r="G48" s="104" t="s">
        <v>180</v>
      </c>
      <c r="H48" s="104" t="s">
        <v>177</v>
      </c>
      <c r="I48" s="409" t="s">
        <v>180</v>
      </c>
      <c r="J48" s="409"/>
      <c r="K48" s="104" t="s">
        <v>177</v>
      </c>
      <c r="L48" s="104" t="s">
        <v>177</v>
      </c>
      <c r="M48" s="104" t="s">
        <v>177</v>
      </c>
      <c r="N48" s="104" t="s">
        <v>180</v>
      </c>
      <c r="O48" s="104"/>
      <c r="P48" s="409"/>
      <c r="Q48" s="409"/>
      <c r="R48" s="104" t="s">
        <v>177</v>
      </c>
      <c r="S48" s="104" t="s">
        <v>177</v>
      </c>
      <c r="T48" s="104" t="s">
        <v>180</v>
      </c>
      <c r="U48" s="104" t="s">
        <v>200</v>
      </c>
      <c r="V48" s="104" t="s">
        <v>177</v>
      </c>
      <c r="W48" s="409" t="s">
        <v>180</v>
      </c>
      <c r="X48" s="409"/>
      <c r="Y48" s="104"/>
      <c r="Z48" s="104" t="s">
        <v>177</v>
      </c>
      <c r="AA48" s="104" t="s">
        <v>177</v>
      </c>
      <c r="AB48" s="104" t="s">
        <v>177</v>
      </c>
      <c r="AC48" s="104" t="s">
        <v>177</v>
      </c>
      <c r="AD48" s="409"/>
      <c r="AE48" s="409" t="s">
        <v>180</v>
      </c>
      <c r="AF48" s="104" t="s">
        <v>180</v>
      </c>
      <c r="AG48" s="104" t="s">
        <v>177</v>
      </c>
      <c r="AH48" s="104" t="s">
        <v>180</v>
      </c>
      <c r="AI48" s="104" t="s">
        <v>177</v>
      </c>
      <c r="AJ48" s="104" t="s">
        <v>177</v>
      </c>
      <c r="AK48" s="37">
        <v>126</v>
      </c>
      <c r="AL48" s="19">
        <f aca="true" t="shared" si="2" ref="AL48:AL54"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186</v>
      </c>
      <c r="AM48" s="234">
        <f>SUM(AL48-126)</f>
        <v>60</v>
      </c>
      <c r="AN48" s="62"/>
      <c r="AO48" s="62"/>
    </row>
    <row r="49" spans="1:41" s="9" customFormat="1" ht="18" customHeight="1">
      <c r="A49" s="223">
        <v>431419</v>
      </c>
      <c r="B49" s="194" t="s">
        <v>210</v>
      </c>
      <c r="C49" s="87" t="s">
        <v>148</v>
      </c>
      <c r="D49" s="100" t="s">
        <v>30</v>
      </c>
      <c r="E49" s="59" t="s">
        <v>12</v>
      </c>
      <c r="F49" s="104" t="s">
        <v>180</v>
      </c>
      <c r="G49" s="104"/>
      <c r="H49" s="104" t="s">
        <v>186</v>
      </c>
      <c r="I49" s="409"/>
      <c r="J49" s="409" t="s">
        <v>180</v>
      </c>
      <c r="K49" s="104"/>
      <c r="L49" s="104" t="s">
        <v>180</v>
      </c>
      <c r="M49" s="104"/>
      <c r="N49" s="104" t="s">
        <v>186</v>
      </c>
      <c r="O49" s="104"/>
      <c r="P49" s="409" t="s">
        <v>180</v>
      </c>
      <c r="Q49" s="409"/>
      <c r="R49" s="104" t="s">
        <v>180</v>
      </c>
      <c r="S49" s="104"/>
      <c r="T49" s="104" t="s">
        <v>186</v>
      </c>
      <c r="U49" s="104"/>
      <c r="V49" s="104" t="s">
        <v>180</v>
      </c>
      <c r="W49" s="321"/>
      <c r="X49" s="409" t="s">
        <v>180</v>
      </c>
      <c r="Y49" s="104"/>
      <c r="Z49" s="104" t="s">
        <v>180</v>
      </c>
      <c r="AA49" s="104"/>
      <c r="AB49" s="104" t="s">
        <v>186</v>
      </c>
      <c r="AC49" s="104"/>
      <c r="AD49" s="409" t="s">
        <v>180</v>
      </c>
      <c r="AE49" s="409"/>
      <c r="AF49" s="104" t="s">
        <v>180</v>
      </c>
      <c r="AG49" s="104"/>
      <c r="AH49" s="104" t="s">
        <v>186</v>
      </c>
      <c r="AI49" s="104"/>
      <c r="AJ49" s="104" t="s">
        <v>180</v>
      </c>
      <c r="AK49" s="37">
        <v>126</v>
      </c>
      <c r="AL49" s="19">
        <f t="shared" si="2"/>
        <v>132</v>
      </c>
      <c r="AM49" s="234">
        <f>SUM(AL49-126)</f>
        <v>6</v>
      </c>
      <c r="AN49" s="521"/>
      <c r="AO49" s="521"/>
    </row>
    <row r="50" spans="1:41" s="9" customFormat="1" ht="18" customHeight="1">
      <c r="A50" s="224">
        <v>430455</v>
      </c>
      <c r="B50" s="113" t="s">
        <v>209</v>
      </c>
      <c r="C50" s="64" t="s">
        <v>149</v>
      </c>
      <c r="D50" s="100" t="s">
        <v>30</v>
      </c>
      <c r="E50" s="59" t="s">
        <v>12</v>
      </c>
      <c r="F50" s="518" t="s">
        <v>198</v>
      </c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20"/>
      <c r="AK50" s="37">
        <v>126</v>
      </c>
      <c r="AL50" s="19">
        <f t="shared" si="2"/>
        <v>0</v>
      </c>
      <c r="AM50" s="234">
        <f>SUM(AL50-0)</f>
        <v>0</v>
      </c>
      <c r="AN50" s="96"/>
      <c r="AO50" s="96"/>
    </row>
    <row r="51" spans="1:41" s="9" customFormat="1" ht="18" customHeight="1">
      <c r="A51" s="352">
        <v>433578</v>
      </c>
      <c r="B51" s="54" t="s">
        <v>208</v>
      </c>
      <c r="C51" s="64"/>
      <c r="D51" s="100"/>
      <c r="E51" s="59"/>
      <c r="F51" s="104" t="s">
        <v>180</v>
      </c>
      <c r="G51" s="104"/>
      <c r="H51" s="104" t="s">
        <v>180</v>
      </c>
      <c r="I51" s="409"/>
      <c r="J51" s="409" t="s">
        <v>186</v>
      </c>
      <c r="K51" s="104"/>
      <c r="L51" s="104" t="s">
        <v>180</v>
      </c>
      <c r="M51" s="104"/>
      <c r="N51" s="104" t="s">
        <v>186</v>
      </c>
      <c r="O51" s="104"/>
      <c r="P51" s="409" t="s">
        <v>180</v>
      </c>
      <c r="Q51" s="409"/>
      <c r="R51" s="104" t="s">
        <v>180</v>
      </c>
      <c r="S51" s="104"/>
      <c r="T51" s="104" t="s">
        <v>180</v>
      </c>
      <c r="U51" s="104"/>
      <c r="V51" s="104" t="s">
        <v>180</v>
      </c>
      <c r="W51" s="409"/>
      <c r="X51" s="409" t="s">
        <v>180</v>
      </c>
      <c r="Y51" s="104"/>
      <c r="Z51" s="104" t="s">
        <v>180</v>
      </c>
      <c r="AA51" s="104"/>
      <c r="AB51" s="104" t="s">
        <v>180</v>
      </c>
      <c r="AC51" s="104"/>
      <c r="AD51" s="409" t="s">
        <v>180</v>
      </c>
      <c r="AE51" s="409"/>
      <c r="AF51" s="104" t="s">
        <v>180</v>
      </c>
      <c r="AG51" s="104"/>
      <c r="AH51" s="104" t="s">
        <v>180</v>
      </c>
      <c r="AI51" s="104"/>
      <c r="AJ51" s="104" t="s">
        <v>180</v>
      </c>
      <c r="AK51" s="37">
        <v>126</v>
      </c>
      <c r="AL51" s="19">
        <f t="shared" si="2"/>
        <v>168</v>
      </c>
      <c r="AM51" s="234">
        <f>SUM(AL51-126)</f>
        <v>42</v>
      </c>
      <c r="AN51" s="96"/>
      <c r="AO51" s="96"/>
    </row>
    <row r="52" spans="1:41" s="9" customFormat="1" ht="18" customHeight="1">
      <c r="A52" s="228">
        <v>431451</v>
      </c>
      <c r="B52" s="113" t="s">
        <v>205</v>
      </c>
      <c r="C52" s="87" t="s">
        <v>150</v>
      </c>
      <c r="D52" s="100" t="s">
        <v>30</v>
      </c>
      <c r="E52" s="59" t="s">
        <v>12</v>
      </c>
      <c r="F52" s="344"/>
      <c r="G52" s="104" t="s">
        <v>180</v>
      </c>
      <c r="H52" s="104"/>
      <c r="I52" s="416" t="s">
        <v>180</v>
      </c>
      <c r="J52" s="345"/>
      <c r="K52" s="104" t="s">
        <v>180</v>
      </c>
      <c r="L52" s="104"/>
      <c r="M52" s="104" t="s">
        <v>180</v>
      </c>
      <c r="N52" s="104"/>
      <c r="O52" s="104" t="s">
        <v>180</v>
      </c>
      <c r="P52" s="345"/>
      <c r="Q52" s="416" t="s">
        <v>180</v>
      </c>
      <c r="R52" s="104"/>
      <c r="S52" s="104" t="s">
        <v>180</v>
      </c>
      <c r="T52" s="104"/>
      <c r="U52" s="104" t="s">
        <v>180</v>
      </c>
      <c r="V52" s="104"/>
      <c r="W52" s="416" t="s">
        <v>180</v>
      </c>
      <c r="X52" s="345"/>
      <c r="Y52" s="104" t="s">
        <v>180</v>
      </c>
      <c r="Z52" s="104"/>
      <c r="AA52" s="104" t="s">
        <v>180</v>
      </c>
      <c r="AB52" s="104"/>
      <c r="AC52" s="104" t="s">
        <v>180</v>
      </c>
      <c r="AD52" s="345"/>
      <c r="AE52" s="416" t="s">
        <v>180</v>
      </c>
      <c r="AF52" s="104"/>
      <c r="AG52" s="104" t="s">
        <v>180</v>
      </c>
      <c r="AH52" s="344"/>
      <c r="AI52" s="104" t="s">
        <v>180</v>
      </c>
      <c r="AJ52" s="104"/>
      <c r="AK52" s="37">
        <v>126</v>
      </c>
      <c r="AL52" s="19">
        <f t="shared" si="2"/>
        <v>180</v>
      </c>
      <c r="AM52" s="234">
        <f>SUM(AL52-126)</f>
        <v>54</v>
      </c>
      <c r="AN52" s="96"/>
      <c r="AO52" s="96"/>
    </row>
    <row r="53" spans="1:41" s="9" customFormat="1" ht="18" customHeight="1">
      <c r="A53" s="224">
        <v>431516</v>
      </c>
      <c r="B53" s="113" t="s">
        <v>206</v>
      </c>
      <c r="C53" s="253" t="s">
        <v>151</v>
      </c>
      <c r="D53" s="100" t="s">
        <v>30</v>
      </c>
      <c r="E53" s="59" t="s">
        <v>12</v>
      </c>
      <c r="F53" s="104"/>
      <c r="G53" s="104" t="s">
        <v>186</v>
      </c>
      <c r="H53" s="104"/>
      <c r="I53" s="416" t="s">
        <v>180</v>
      </c>
      <c r="J53" s="416"/>
      <c r="K53" s="104" t="s">
        <v>180</v>
      </c>
      <c r="L53" s="104"/>
      <c r="M53" s="104" t="s">
        <v>186</v>
      </c>
      <c r="N53" s="104"/>
      <c r="O53" s="104" t="s">
        <v>180</v>
      </c>
      <c r="P53" s="416"/>
      <c r="Q53" s="416" t="s">
        <v>180</v>
      </c>
      <c r="R53" s="104"/>
      <c r="S53" s="104" t="s">
        <v>180</v>
      </c>
      <c r="T53" s="104"/>
      <c r="U53" s="104" t="s">
        <v>180</v>
      </c>
      <c r="V53" s="104"/>
      <c r="W53" s="416" t="s">
        <v>180</v>
      </c>
      <c r="X53" s="416"/>
      <c r="Y53" s="104" t="s">
        <v>180</v>
      </c>
      <c r="Z53" s="104"/>
      <c r="AA53" s="104" t="s">
        <v>180</v>
      </c>
      <c r="AB53" s="104"/>
      <c r="AC53" s="104" t="s">
        <v>180</v>
      </c>
      <c r="AD53" s="416"/>
      <c r="AE53" s="416" t="s">
        <v>180</v>
      </c>
      <c r="AF53" s="344"/>
      <c r="AG53" s="358" t="s">
        <v>186</v>
      </c>
      <c r="AH53" s="104"/>
      <c r="AI53" s="104" t="s">
        <v>180</v>
      </c>
      <c r="AJ53" s="104" t="s">
        <v>180</v>
      </c>
      <c r="AK53" s="37">
        <v>126</v>
      </c>
      <c r="AL53" s="19">
        <f t="shared" si="2"/>
        <v>156</v>
      </c>
      <c r="AM53" s="234">
        <f>SUM(AL53-126)</f>
        <v>30</v>
      </c>
      <c r="AN53" s="200"/>
      <c r="AO53" s="200"/>
    </row>
    <row r="54" spans="1:41" s="9" customFormat="1" ht="18" customHeight="1">
      <c r="A54" s="352">
        <v>433462</v>
      </c>
      <c r="B54" s="54" t="s">
        <v>207</v>
      </c>
      <c r="C54" s="87"/>
      <c r="D54" s="100" t="s">
        <v>30</v>
      </c>
      <c r="E54" s="59" t="s">
        <v>12</v>
      </c>
      <c r="F54" s="104"/>
      <c r="G54" s="104" t="s">
        <v>180</v>
      </c>
      <c r="H54" s="104"/>
      <c r="I54" s="409" t="s">
        <v>180</v>
      </c>
      <c r="J54" s="409"/>
      <c r="K54" s="104" t="s">
        <v>180</v>
      </c>
      <c r="L54" s="104"/>
      <c r="M54" s="104" t="s">
        <v>180</v>
      </c>
      <c r="N54" s="104"/>
      <c r="O54" s="104" t="s">
        <v>180</v>
      </c>
      <c r="P54" s="409"/>
      <c r="Q54" s="409" t="s">
        <v>180</v>
      </c>
      <c r="R54" s="104"/>
      <c r="S54" s="104" t="s">
        <v>204</v>
      </c>
      <c r="T54" s="104"/>
      <c r="U54" s="104" t="s">
        <v>180</v>
      </c>
      <c r="V54" s="104"/>
      <c r="W54" s="409" t="s">
        <v>180</v>
      </c>
      <c r="X54" s="409"/>
      <c r="Y54" s="104" t="s">
        <v>180</v>
      </c>
      <c r="Z54" s="104"/>
      <c r="AA54" s="104" t="s">
        <v>180</v>
      </c>
      <c r="AB54" s="104"/>
      <c r="AC54" s="104" t="s">
        <v>180</v>
      </c>
      <c r="AD54" s="409"/>
      <c r="AE54" s="409" t="s">
        <v>180</v>
      </c>
      <c r="AF54" s="344"/>
      <c r="AG54" s="104" t="s">
        <v>180</v>
      </c>
      <c r="AH54" s="104"/>
      <c r="AI54" s="104" t="s">
        <v>180</v>
      </c>
      <c r="AJ54" s="104"/>
      <c r="AK54" s="37">
        <v>126</v>
      </c>
      <c r="AL54" s="19">
        <f t="shared" si="2"/>
        <v>168</v>
      </c>
      <c r="AM54" s="234">
        <f>SUM(AL54-126)</f>
        <v>42</v>
      </c>
      <c r="AN54" s="359"/>
      <c r="AO54" s="359"/>
    </row>
    <row r="55" spans="1:41" s="9" customFormat="1" ht="18" customHeight="1">
      <c r="A55" s="352"/>
      <c r="B55" s="108"/>
      <c r="C55" s="87"/>
      <c r="D55" s="100"/>
      <c r="E55" s="59"/>
      <c r="F55" s="104"/>
      <c r="G55" s="104"/>
      <c r="H55" s="104"/>
      <c r="I55" s="400"/>
      <c r="J55" s="400"/>
      <c r="K55" s="104"/>
      <c r="L55" s="104"/>
      <c r="M55" s="104"/>
      <c r="N55" s="104"/>
      <c r="O55" s="104"/>
      <c r="P55" s="400"/>
      <c r="Q55" s="400"/>
      <c r="R55" s="104"/>
      <c r="S55" s="104"/>
      <c r="T55" s="104"/>
      <c r="U55" s="104"/>
      <c r="V55" s="104"/>
      <c r="W55" s="400"/>
      <c r="X55" s="400"/>
      <c r="Y55" s="104"/>
      <c r="Z55" s="104"/>
      <c r="AA55" s="104"/>
      <c r="AB55" s="104"/>
      <c r="AC55" s="104"/>
      <c r="AD55" s="400"/>
      <c r="AE55" s="400"/>
      <c r="AF55" s="344"/>
      <c r="AG55" s="104"/>
      <c r="AH55" s="104"/>
      <c r="AI55" s="104"/>
      <c r="AJ55" s="104"/>
      <c r="AK55" s="37"/>
      <c r="AL55" s="19"/>
      <c r="AM55" s="234"/>
      <c r="AN55" s="399"/>
      <c r="AO55" s="399"/>
    </row>
    <row r="56" spans="1:41" s="9" customFormat="1" ht="18" customHeight="1">
      <c r="A56" s="352"/>
      <c r="B56" s="108"/>
      <c r="C56" s="87"/>
      <c r="D56" s="100"/>
      <c r="E56" s="59"/>
      <c r="F56" s="104"/>
      <c r="G56" s="104"/>
      <c r="H56" s="104"/>
      <c r="I56" s="400"/>
      <c r="J56" s="400"/>
      <c r="K56" s="104"/>
      <c r="L56" s="104"/>
      <c r="M56" s="104"/>
      <c r="N56" s="104"/>
      <c r="O56" s="104"/>
      <c r="P56" s="400"/>
      <c r="Q56" s="400"/>
      <c r="R56" s="104"/>
      <c r="S56" s="104"/>
      <c r="T56" s="104"/>
      <c r="U56" s="104"/>
      <c r="V56" s="104"/>
      <c r="W56" s="400"/>
      <c r="X56" s="400"/>
      <c r="Y56" s="104"/>
      <c r="Z56" s="104"/>
      <c r="AA56" s="104"/>
      <c r="AB56" s="104"/>
      <c r="AC56" s="104"/>
      <c r="AD56" s="400"/>
      <c r="AE56" s="400"/>
      <c r="AF56" s="344"/>
      <c r="AG56" s="104"/>
      <c r="AH56" s="104"/>
      <c r="AI56" s="104"/>
      <c r="AJ56" s="104"/>
      <c r="AK56" s="37"/>
      <c r="AL56" s="19"/>
      <c r="AM56" s="234"/>
      <c r="AN56" s="399"/>
      <c r="AO56" s="399"/>
    </row>
    <row r="57" spans="1:41" s="9" customFormat="1" ht="18" customHeight="1">
      <c r="A57" s="57"/>
      <c r="B57" s="108"/>
      <c r="C57" s="102"/>
      <c r="D57" s="100"/>
      <c r="E57" s="101"/>
      <c r="F57" s="137"/>
      <c r="G57" s="137"/>
      <c r="H57" s="137"/>
      <c r="I57" s="138"/>
      <c r="J57" s="138"/>
      <c r="K57" s="137"/>
      <c r="L57" s="137"/>
      <c r="M57" s="137"/>
      <c r="N57" s="137"/>
      <c r="O57" s="137"/>
      <c r="P57" s="138"/>
      <c r="Q57" s="138"/>
      <c r="R57" s="137"/>
      <c r="S57" s="137"/>
      <c r="T57" s="137"/>
      <c r="U57" s="137"/>
      <c r="V57" s="137"/>
      <c r="W57" s="138"/>
      <c r="X57" s="138"/>
      <c r="Y57" s="137"/>
      <c r="Z57" s="137"/>
      <c r="AA57" s="137"/>
      <c r="AB57" s="137"/>
      <c r="AC57" s="137"/>
      <c r="AD57" s="138"/>
      <c r="AE57" s="138"/>
      <c r="AF57" s="137"/>
      <c r="AG57" s="137"/>
      <c r="AH57" s="137"/>
      <c r="AI57" s="137"/>
      <c r="AJ57" s="137"/>
      <c r="AK57" s="37"/>
      <c r="AL57" s="19"/>
      <c r="AM57" s="234"/>
      <c r="AN57" s="62"/>
      <c r="AO57" s="62"/>
    </row>
    <row r="58" spans="1:44" s="9" customFormat="1" ht="18" customHeight="1">
      <c r="A58" s="348">
        <v>136670</v>
      </c>
      <c r="B58" s="209" t="s">
        <v>65</v>
      </c>
      <c r="C58" s="214" t="s">
        <v>158</v>
      </c>
      <c r="D58" s="215" t="s">
        <v>33</v>
      </c>
      <c r="E58" s="222" t="s">
        <v>12</v>
      </c>
      <c r="F58" s="83" t="s">
        <v>180</v>
      </c>
      <c r="G58" s="137"/>
      <c r="H58" s="137"/>
      <c r="I58" s="84" t="s">
        <v>180</v>
      </c>
      <c r="J58" s="138"/>
      <c r="K58" s="137"/>
      <c r="L58" s="83" t="s">
        <v>180</v>
      </c>
      <c r="M58" s="83"/>
      <c r="N58" s="137"/>
      <c r="O58" s="83" t="s">
        <v>180</v>
      </c>
      <c r="P58" s="138"/>
      <c r="Q58" s="138"/>
      <c r="R58" s="83" t="s">
        <v>180</v>
      </c>
      <c r="S58" s="65"/>
      <c r="T58" s="137"/>
      <c r="U58" s="83" t="s">
        <v>180</v>
      </c>
      <c r="V58" s="137"/>
      <c r="W58" s="138"/>
      <c r="X58" s="84" t="s">
        <v>180</v>
      </c>
      <c r="Y58" s="137"/>
      <c r="Z58" s="137"/>
      <c r="AA58" s="417" t="s">
        <v>180</v>
      </c>
      <c r="AB58" s="137"/>
      <c r="AC58" s="137"/>
      <c r="AD58" s="84" t="s">
        <v>180</v>
      </c>
      <c r="AE58" s="138"/>
      <c r="AF58" s="65"/>
      <c r="AG58" s="83" t="s">
        <v>180</v>
      </c>
      <c r="AH58" s="65"/>
      <c r="AI58" s="137"/>
      <c r="AJ58" s="83" t="s">
        <v>180</v>
      </c>
      <c r="AK58" s="37">
        <v>126</v>
      </c>
      <c r="AL58" s="19">
        <f aca="true" t="shared" si="3" ref="AL58:AL67">COUNTIF(D58:AK58,"T")*6+COUNTIF(D58:AK58,"P")*12+COUNTIF(D58:AK58,"M")*6+COUNTIF(D58:AK58,"I")*6+COUNTIF(D58:AK58,"N")*12+COUNTIF(D58:AK58,"TI")*11+COUNTIF(D58:AK58,"MT")*12+COUNTIF(D58:AK58,"MN")*18+COUNTIF(D58:AK58,"PI")*17+COUNTIF(D58:AK58,"TN")*18+COUNTIF(D58:AK58,"NB")*6+COUNTIF(D58:AK58,"AF")*6</f>
        <v>132</v>
      </c>
      <c r="AM58" s="234">
        <f>SUM(AL58-126)</f>
        <v>6</v>
      </c>
      <c r="AN58" s="63"/>
      <c r="AO58" s="63"/>
      <c r="AR58" s="425"/>
    </row>
    <row r="59" spans="1:41" s="9" customFormat="1" ht="18" customHeight="1">
      <c r="A59" s="349">
        <v>142590</v>
      </c>
      <c r="B59" s="209" t="s">
        <v>145</v>
      </c>
      <c r="C59" s="216" t="s">
        <v>165</v>
      </c>
      <c r="D59" s="215" t="s">
        <v>33</v>
      </c>
      <c r="E59" s="222" t="s">
        <v>12</v>
      </c>
      <c r="F59" s="83" t="s">
        <v>180</v>
      </c>
      <c r="G59" s="83"/>
      <c r="H59" s="83"/>
      <c r="I59" s="84" t="s">
        <v>180</v>
      </c>
      <c r="J59" s="84"/>
      <c r="K59" s="83"/>
      <c r="L59" s="83" t="s">
        <v>180</v>
      </c>
      <c r="M59" s="65" t="s">
        <v>11</v>
      </c>
      <c r="N59" s="344"/>
      <c r="O59" s="83" t="s">
        <v>180</v>
      </c>
      <c r="P59" s="123"/>
      <c r="Q59" s="123"/>
      <c r="R59" s="83" t="s">
        <v>180</v>
      </c>
      <c r="S59" s="65" t="s">
        <v>180</v>
      </c>
      <c r="T59" s="65"/>
      <c r="U59" s="83" t="s">
        <v>180</v>
      </c>
      <c r="V59" s="106" t="s">
        <v>11</v>
      </c>
      <c r="W59" s="84"/>
      <c r="X59" s="84" t="s">
        <v>180</v>
      </c>
      <c r="Y59" s="106"/>
      <c r="Z59" s="83"/>
      <c r="AA59" s="83" t="s">
        <v>180</v>
      </c>
      <c r="AB59" s="83"/>
      <c r="AC59" s="83"/>
      <c r="AD59" s="84" t="s">
        <v>180</v>
      </c>
      <c r="AE59" s="84"/>
      <c r="AF59" s="65" t="s">
        <v>180</v>
      </c>
      <c r="AG59" s="83" t="s">
        <v>180</v>
      </c>
      <c r="AH59" s="65" t="s">
        <v>180</v>
      </c>
      <c r="AI59" s="106" t="s">
        <v>11</v>
      </c>
      <c r="AJ59" s="83" t="s">
        <v>180</v>
      </c>
      <c r="AK59" s="37">
        <v>126</v>
      </c>
      <c r="AL59" s="19">
        <f>COUNTIF(D59:AK59,"T")*6+COUNTIF(D59:AK59,"P")*12+COUNTIF(D59:AK59,"M")*6+COUNTIF(D59:AK59,"I")*6+COUNTIF(D59:AK59,"N")*12+COUNTIF(D59:AK59,"TI")*11+COUNTIF(D59:AK59,"MT")*12+COUNTIF(D59:AK59,"MN")*18+COUNTIF(D59:AK59,"PI")*17+COUNTIF(D59:AK59,"TN")*18+COUNTIF(D59:AK59,"NB")*6+COUNTIF(D59:AK59,"AF")*6</f>
        <v>186</v>
      </c>
      <c r="AM59" s="234">
        <f aca="true" t="shared" si="4" ref="AM59:AM67">SUM(AL59-126)</f>
        <v>60</v>
      </c>
      <c r="AN59" s="62"/>
      <c r="AO59" s="62"/>
    </row>
    <row r="60" spans="1:41" s="9" customFormat="1" ht="18" customHeight="1">
      <c r="A60" s="348">
        <v>142875</v>
      </c>
      <c r="B60" s="209" t="s">
        <v>64</v>
      </c>
      <c r="C60" s="214" t="s">
        <v>159</v>
      </c>
      <c r="D60" s="215" t="s">
        <v>33</v>
      </c>
      <c r="E60" s="222" t="s">
        <v>12</v>
      </c>
      <c r="F60" s="536" t="s">
        <v>194</v>
      </c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37">
        <v>126</v>
      </c>
      <c r="AL60" s="19">
        <f t="shared" si="3"/>
        <v>0</v>
      </c>
      <c r="AM60" s="234">
        <f t="shared" si="4"/>
        <v>-126</v>
      </c>
      <c r="AN60" s="62"/>
      <c r="AO60" s="62"/>
    </row>
    <row r="61" spans="1:41" s="9" customFormat="1" ht="18" customHeight="1">
      <c r="A61" s="350">
        <v>151688</v>
      </c>
      <c r="B61" s="209" t="s">
        <v>66</v>
      </c>
      <c r="C61" s="214" t="s">
        <v>160</v>
      </c>
      <c r="D61" s="215" t="s">
        <v>33</v>
      </c>
      <c r="E61" s="222" t="s">
        <v>12</v>
      </c>
      <c r="F61" s="83" t="s">
        <v>180</v>
      </c>
      <c r="G61" s="83"/>
      <c r="H61" s="83"/>
      <c r="I61" s="84" t="s">
        <v>180</v>
      </c>
      <c r="J61" s="84"/>
      <c r="K61" s="83"/>
      <c r="L61" s="83" t="s">
        <v>180</v>
      </c>
      <c r="M61" s="65" t="s">
        <v>180</v>
      </c>
      <c r="N61" s="83"/>
      <c r="O61" s="83" t="s">
        <v>180</v>
      </c>
      <c r="P61" s="69" t="s">
        <v>180</v>
      </c>
      <c r="Q61" s="84"/>
      <c r="R61" s="83" t="s">
        <v>180</v>
      </c>
      <c r="S61" s="83"/>
      <c r="T61" s="83"/>
      <c r="U61" s="83" t="s">
        <v>180</v>
      </c>
      <c r="V61" s="83"/>
      <c r="W61" s="84"/>
      <c r="X61" s="84" t="s">
        <v>180</v>
      </c>
      <c r="Y61" s="83"/>
      <c r="Z61" s="83"/>
      <c r="AA61" s="83" t="s">
        <v>180</v>
      </c>
      <c r="AB61" s="83"/>
      <c r="AC61" s="65" t="s">
        <v>180</v>
      </c>
      <c r="AD61" s="84" t="s">
        <v>180</v>
      </c>
      <c r="AE61" s="84"/>
      <c r="AF61" s="344"/>
      <c r="AG61" s="83" t="s">
        <v>180</v>
      </c>
      <c r="AH61" s="83"/>
      <c r="AI61" s="344"/>
      <c r="AJ61" s="83" t="s">
        <v>180</v>
      </c>
      <c r="AK61" s="37">
        <v>126</v>
      </c>
      <c r="AL61" s="19">
        <f t="shared" si="3"/>
        <v>168</v>
      </c>
      <c r="AM61" s="234">
        <f t="shared" si="4"/>
        <v>42</v>
      </c>
      <c r="AN61" s="62"/>
      <c r="AO61" s="62"/>
    </row>
    <row r="62" spans="1:41" s="9" customFormat="1" ht="18" customHeight="1">
      <c r="A62" s="16">
        <v>425427</v>
      </c>
      <c r="B62" s="54" t="s">
        <v>76</v>
      </c>
      <c r="C62" s="97" t="s">
        <v>163</v>
      </c>
      <c r="D62" s="98" t="s">
        <v>33</v>
      </c>
      <c r="E62" s="59" t="s">
        <v>12</v>
      </c>
      <c r="F62" s="83" t="s">
        <v>180</v>
      </c>
      <c r="G62" s="83"/>
      <c r="H62" s="83"/>
      <c r="I62" s="84" t="s">
        <v>180</v>
      </c>
      <c r="J62" s="84"/>
      <c r="K62" s="83"/>
      <c r="L62" s="83" t="s">
        <v>180</v>
      </c>
      <c r="M62" s="83"/>
      <c r="N62" s="83"/>
      <c r="O62" s="83" t="s">
        <v>180</v>
      </c>
      <c r="P62" s="84"/>
      <c r="Q62" s="84"/>
      <c r="R62" s="83" t="s">
        <v>180</v>
      </c>
      <c r="S62" s="83"/>
      <c r="T62" s="83"/>
      <c r="U62" s="83" t="s">
        <v>180</v>
      </c>
      <c r="V62" s="83"/>
      <c r="W62" s="84"/>
      <c r="X62" s="84" t="s">
        <v>180</v>
      </c>
      <c r="Y62" s="83"/>
      <c r="Z62" s="83"/>
      <c r="AA62" s="417" t="s">
        <v>180</v>
      </c>
      <c r="AB62" s="83"/>
      <c r="AC62" s="83"/>
      <c r="AD62" s="84" t="s">
        <v>180</v>
      </c>
      <c r="AE62" s="84"/>
      <c r="AF62" s="83"/>
      <c r="AG62" s="83" t="s">
        <v>180</v>
      </c>
      <c r="AH62" s="83"/>
      <c r="AI62" s="83"/>
      <c r="AJ62" s="83" t="s">
        <v>180</v>
      </c>
      <c r="AK62" s="37">
        <v>126</v>
      </c>
      <c r="AL62" s="19">
        <f t="shared" si="3"/>
        <v>132</v>
      </c>
      <c r="AM62" s="234">
        <f t="shared" si="4"/>
        <v>6</v>
      </c>
      <c r="AN62" s="62"/>
      <c r="AO62" s="62"/>
    </row>
    <row r="63" spans="1:41" s="9" customFormat="1" ht="18" customHeight="1">
      <c r="A63" s="351">
        <v>428655</v>
      </c>
      <c r="B63" s="57" t="s">
        <v>73</v>
      </c>
      <c r="C63" s="97" t="s">
        <v>162</v>
      </c>
      <c r="D63" s="98" t="s">
        <v>33</v>
      </c>
      <c r="E63" s="59" t="s">
        <v>12</v>
      </c>
      <c r="F63" s="83" t="s">
        <v>180</v>
      </c>
      <c r="G63" s="106"/>
      <c r="H63" s="83"/>
      <c r="I63" s="84" t="s">
        <v>180</v>
      </c>
      <c r="J63" s="69" t="s">
        <v>180</v>
      </c>
      <c r="K63" s="106"/>
      <c r="L63" s="83" t="s">
        <v>180</v>
      </c>
      <c r="M63" s="83"/>
      <c r="N63" s="65" t="s">
        <v>180</v>
      </c>
      <c r="O63" s="83" t="s">
        <v>180</v>
      </c>
      <c r="P63" s="84"/>
      <c r="Q63" s="69" t="s">
        <v>180</v>
      </c>
      <c r="R63" s="83" t="s">
        <v>180</v>
      </c>
      <c r="S63" s="83"/>
      <c r="T63" s="322" t="s">
        <v>219</v>
      </c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4"/>
      <c r="AK63" s="37">
        <v>126</v>
      </c>
      <c r="AL63" s="19">
        <f t="shared" si="3"/>
        <v>96</v>
      </c>
      <c r="AM63" s="234">
        <f t="shared" si="4"/>
        <v>-30</v>
      </c>
      <c r="AN63" s="62"/>
      <c r="AO63" s="62"/>
    </row>
    <row r="64" spans="1:41" s="9" customFormat="1" ht="18" customHeight="1">
      <c r="A64" s="426"/>
      <c r="B64" s="427"/>
      <c r="C64" s="428"/>
      <c r="D64" s="429" t="s">
        <v>33</v>
      </c>
      <c r="E64" s="430" t="s">
        <v>12</v>
      </c>
      <c r="F64" s="322"/>
      <c r="G64" s="323" t="s">
        <v>220</v>
      </c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4"/>
      <c r="T64" s="106"/>
      <c r="U64" s="83" t="s">
        <v>180</v>
      </c>
      <c r="V64" s="83"/>
      <c r="W64" s="345"/>
      <c r="X64" s="84" t="s">
        <v>180</v>
      </c>
      <c r="Y64" s="83"/>
      <c r="Z64" s="344"/>
      <c r="AA64" s="83" t="s">
        <v>180</v>
      </c>
      <c r="AB64" s="83"/>
      <c r="AC64" s="83"/>
      <c r="AD64" s="84" t="s">
        <v>180</v>
      </c>
      <c r="AE64" s="345"/>
      <c r="AF64" s="83"/>
      <c r="AG64" s="417" t="s">
        <v>180</v>
      </c>
      <c r="AH64" s="83"/>
      <c r="AI64" s="83"/>
      <c r="AJ64" s="83" t="s">
        <v>180</v>
      </c>
      <c r="AK64" s="37">
        <v>126</v>
      </c>
      <c r="AL64" s="19">
        <f>COUNTIF(D64:AK64,"T")*6+COUNTIF(D64:AK64,"P")*12+COUNTIF(D64:AK64,"M")*6+COUNTIF(D64:AK64,"I")*6+COUNTIF(D64:AK64,"N")*12+COUNTIF(D64:AK64,"TI")*11+COUNTIF(D64:AK64,"MT")*12+COUNTIF(D64:AK64,"MN")*18+COUNTIF(D64:AK64,"PI")*17+COUNTIF(D64:AK64,"TN")*18+COUNTIF(D64:AK64,"NB")*6+COUNTIF(D64:AK64,"AF")*6</f>
        <v>72</v>
      </c>
      <c r="AM64" s="234">
        <f>SUM(AL64-126)</f>
        <v>-54</v>
      </c>
      <c r="AN64" s="62"/>
      <c r="AO64" s="62"/>
    </row>
    <row r="65" spans="1:39" s="6" customFormat="1" ht="18" customHeight="1">
      <c r="A65" s="352">
        <v>430307</v>
      </c>
      <c r="B65" s="54" t="s">
        <v>81</v>
      </c>
      <c r="C65" s="97" t="s">
        <v>164</v>
      </c>
      <c r="D65" s="98" t="s">
        <v>33</v>
      </c>
      <c r="E65" s="59" t="s">
        <v>12</v>
      </c>
      <c r="F65" s="83" t="s">
        <v>180</v>
      </c>
      <c r="G65" s="83"/>
      <c r="H65" s="83"/>
      <c r="I65" s="84" t="s">
        <v>180</v>
      </c>
      <c r="J65" s="84"/>
      <c r="K65" s="83"/>
      <c r="L65" s="83" t="s">
        <v>180</v>
      </c>
      <c r="M65" s="83"/>
      <c r="N65" s="83"/>
      <c r="O65" s="83" t="s">
        <v>180</v>
      </c>
      <c r="P65" s="84"/>
      <c r="Q65" s="84"/>
      <c r="R65" s="83" t="s">
        <v>180</v>
      </c>
      <c r="S65" s="83"/>
      <c r="T65" s="83"/>
      <c r="U65" s="83" t="s">
        <v>180</v>
      </c>
      <c r="V65" s="83"/>
      <c r="W65" s="84"/>
      <c r="X65" s="84" t="s">
        <v>180</v>
      </c>
      <c r="Y65" s="83"/>
      <c r="Z65" s="83"/>
      <c r="AA65" s="83" t="s">
        <v>180</v>
      </c>
      <c r="AB65" s="83"/>
      <c r="AC65" s="83"/>
      <c r="AD65" s="84" t="s">
        <v>180</v>
      </c>
      <c r="AE65" s="84"/>
      <c r="AF65" s="83"/>
      <c r="AG65" s="83" t="s">
        <v>180</v>
      </c>
      <c r="AH65" s="83"/>
      <c r="AI65" s="83"/>
      <c r="AJ65" s="83" t="s">
        <v>180</v>
      </c>
      <c r="AK65" s="37">
        <v>126</v>
      </c>
      <c r="AL65" s="19">
        <f t="shared" si="3"/>
        <v>132</v>
      </c>
      <c r="AM65" s="234">
        <f t="shared" si="4"/>
        <v>6</v>
      </c>
    </row>
    <row r="66" spans="1:39" s="6" customFormat="1" ht="18" customHeight="1">
      <c r="A66" s="16">
        <v>431281</v>
      </c>
      <c r="B66" s="54" t="s">
        <v>108</v>
      </c>
      <c r="C66" s="97" t="s">
        <v>161</v>
      </c>
      <c r="D66" s="98" t="s">
        <v>33</v>
      </c>
      <c r="E66" s="59" t="s">
        <v>12</v>
      </c>
      <c r="F66" s="83" t="s">
        <v>180</v>
      </c>
      <c r="G66" s="83"/>
      <c r="H66" s="83"/>
      <c r="I66" s="84" t="s">
        <v>180</v>
      </c>
      <c r="J66" s="123"/>
      <c r="K66" s="344"/>
      <c r="L66" s="83" t="s">
        <v>180</v>
      </c>
      <c r="M66" s="83"/>
      <c r="N66" s="65" t="s">
        <v>180</v>
      </c>
      <c r="O66" s="83" t="s">
        <v>180</v>
      </c>
      <c r="P66" s="84"/>
      <c r="Q66" s="69"/>
      <c r="R66" s="83" t="s">
        <v>180</v>
      </c>
      <c r="S66" s="83"/>
      <c r="T66" s="65" t="s">
        <v>180</v>
      </c>
      <c r="U66" s="83" t="s">
        <v>180</v>
      </c>
      <c r="V66" s="83"/>
      <c r="W66" s="345"/>
      <c r="X66" s="84" t="s">
        <v>180</v>
      </c>
      <c r="Y66" s="65" t="s">
        <v>180</v>
      </c>
      <c r="Z66" s="65"/>
      <c r="AA66" s="83" t="s">
        <v>180</v>
      </c>
      <c r="AB66" s="106"/>
      <c r="AC66" s="39"/>
      <c r="AD66" s="84" t="s">
        <v>180</v>
      </c>
      <c r="AE66" s="84"/>
      <c r="AF66" s="65"/>
      <c r="AG66" s="417" t="s">
        <v>180</v>
      </c>
      <c r="AH66" s="83"/>
      <c r="AI66" s="83"/>
      <c r="AJ66" s="83" t="s">
        <v>180</v>
      </c>
      <c r="AK66" s="37">
        <v>126</v>
      </c>
      <c r="AL66" s="19">
        <f t="shared" si="3"/>
        <v>168</v>
      </c>
      <c r="AM66" s="234">
        <f t="shared" si="4"/>
        <v>42</v>
      </c>
    </row>
    <row r="67" spans="1:39" s="6" customFormat="1" ht="18" customHeight="1">
      <c r="A67" s="182"/>
      <c r="B67" s="179" t="s">
        <v>94</v>
      </c>
      <c r="C67" s="181"/>
      <c r="D67" s="217" t="s">
        <v>33</v>
      </c>
      <c r="E67" s="198" t="s">
        <v>12</v>
      </c>
      <c r="F67" s="83">
        <v>7</v>
      </c>
      <c r="G67" s="83"/>
      <c r="H67" s="83"/>
      <c r="I67" s="84">
        <v>7</v>
      </c>
      <c r="J67" s="84"/>
      <c r="K67" s="83"/>
      <c r="L67" s="83">
        <v>7</v>
      </c>
      <c r="M67" s="83"/>
      <c r="N67" s="83"/>
      <c r="O67" s="83">
        <v>7</v>
      </c>
      <c r="P67" s="84"/>
      <c r="Q67" s="84"/>
      <c r="R67" s="83">
        <v>7</v>
      </c>
      <c r="S67" s="83"/>
      <c r="T67" s="83"/>
      <c r="U67" s="83">
        <v>7</v>
      </c>
      <c r="V67" s="83"/>
      <c r="W67" s="84"/>
      <c r="X67" s="84">
        <v>7</v>
      </c>
      <c r="Y67" s="83"/>
      <c r="Z67" s="83"/>
      <c r="AA67" s="83">
        <v>7</v>
      </c>
      <c r="AB67" s="83"/>
      <c r="AC67" s="104"/>
      <c r="AD67" s="84">
        <v>7</v>
      </c>
      <c r="AE67" s="84"/>
      <c r="AF67" s="83"/>
      <c r="AG67" s="83">
        <v>7</v>
      </c>
      <c r="AH67" s="83"/>
      <c r="AI67" s="104"/>
      <c r="AJ67" s="104">
        <v>7</v>
      </c>
      <c r="AK67" s="37">
        <v>126</v>
      </c>
      <c r="AL67" s="19">
        <f t="shared" si="3"/>
        <v>0</v>
      </c>
      <c r="AM67" s="234">
        <f t="shared" si="4"/>
        <v>-126</v>
      </c>
    </row>
    <row r="68" spans="1:39" s="6" customFormat="1" ht="18" customHeight="1">
      <c r="A68" s="144"/>
      <c r="B68" s="113"/>
      <c r="C68" s="64"/>
      <c r="D68" s="98"/>
      <c r="E68" s="59"/>
      <c r="F68" s="183">
        <v>7</v>
      </c>
      <c r="G68" s="183">
        <v>7</v>
      </c>
      <c r="H68" s="183">
        <v>7</v>
      </c>
      <c r="I68" s="225">
        <v>7</v>
      </c>
      <c r="J68" s="225">
        <v>7</v>
      </c>
      <c r="K68" s="183">
        <v>7</v>
      </c>
      <c r="L68" s="183">
        <v>7</v>
      </c>
      <c r="M68" s="183">
        <v>7</v>
      </c>
      <c r="N68" s="183">
        <v>7</v>
      </c>
      <c r="O68" s="183">
        <v>8</v>
      </c>
      <c r="P68" s="225">
        <v>7</v>
      </c>
      <c r="Q68" s="225">
        <v>6</v>
      </c>
      <c r="R68" s="183">
        <v>8</v>
      </c>
      <c r="S68" s="183">
        <v>7</v>
      </c>
      <c r="T68" s="183">
        <v>7</v>
      </c>
      <c r="U68" s="183">
        <v>7</v>
      </c>
      <c r="V68" s="183">
        <v>8</v>
      </c>
      <c r="W68" s="225">
        <v>6</v>
      </c>
      <c r="X68" s="225">
        <v>7</v>
      </c>
      <c r="Y68" s="183">
        <v>7</v>
      </c>
      <c r="Z68" s="183">
        <v>7</v>
      </c>
      <c r="AA68" s="183">
        <v>7</v>
      </c>
      <c r="AB68" s="183">
        <v>8</v>
      </c>
      <c r="AC68" s="183">
        <v>6</v>
      </c>
      <c r="AD68" s="225">
        <v>7</v>
      </c>
      <c r="AE68" s="225">
        <v>7</v>
      </c>
      <c r="AF68" s="183">
        <v>7</v>
      </c>
      <c r="AG68" s="183">
        <v>8</v>
      </c>
      <c r="AH68" s="183">
        <v>8</v>
      </c>
      <c r="AI68" s="360">
        <v>7</v>
      </c>
      <c r="AJ68" s="392">
        <v>7</v>
      </c>
      <c r="AK68" s="37"/>
      <c r="AL68" s="19"/>
      <c r="AM68" s="234"/>
    </row>
    <row r="69" spans="1:39" s="6" customFormat="1" ht="18" customHeight="1">
      <c r="A69" s="372" t="s">
        <v>183</v>
      </c>
      <c r="B69" s="236"/>
      <c r="C69" s="227"/>
      <c r="D69" s="162"/>
      <c r="E69" s="237"/>
      <c r="F69" s="334"/>
      <c r="G69" s="334"/>
      <c r="H69" s="334"/>
      <c r="I69" s="363"/>
      <c r="J69" s="363"/>
      <c r="K69" s="334"/>
      <c r="L69" s="334"/>
      <c r="M69" s="334"/>
      <c r="N69" s="334"/>
      <c r="O69" s="334"/>
      <c r="P69" s="363"/>
      <c r="Q69" s="363"/>
      <c r="R69" s="334"/>
      <c r="S69" s="334"/>
      <c r="T69" s="334"/>
      <c r="U69" s="334"/>
      <c r="V69" s="334"/>
      <c r="W69" s="363"/>
      <c r="X69" s="363"/>
      <c r="Y69" s="334"/>
      <c r="Z69" s="334"/>
      <c r="AA69" s="334"/>
      <c r="AB69" s="334"/>
      <c r="AC69" s="334"/>
      <c r="AD69" s="363"/>
      <c r="AE69" s="363"/>
      <c r="AF69" s="334"/>
      <c r="AG69" s="334"/>
      <c r="AH69" s="334"/>
      <c r="AI69" s="334"/>
      <c r="AJ69" s="360"/>
      <c r="AK69" s="37"/>
      <c r="AL69" s="19"/>
      <c r="AM69" s="45"/>
    </row>
    <row r="70" spans="1:39" s="6" customFormat="1" ht="18" customHeight="1">
      <c r="A70" s="235"/>
      <c r="B70" s="236"/>
      <c r="C70" s="227"/>
      <c r="D70" s="162"/>
      <c r="E70" s="237"/>
      <c r="F70" s="91"/>
      <c r="G70" s="91"/>
      <c r="H70" s="91"/>
      <c r="I70" s="92"/>
      <c r="J70" s="92"/>
      <c r="K70" s="91"/>
      <c r="L70" s="91"/>
      <c r="M70" s="91"/>
      <c r="N70" s="91"/>
      <c r="O70" s="91"/>
      <c r="P70" s="92"/>
      <c r="Q70" s="92"/>
      <c r="R70" s="91"/>
      <c r="S70" s="91"/>
      <c r="T70" s="91"/>
      <c r="U70" s="91"/>
      <c r="V70" s="91"/>
      <c r="W70" s="92"/>
      <c r="X70" s="92"/>
      <c r="Y70" s="91"/>
      <c r="Z70" s="91"/>
      <c r="AA70" s="91"/>
      <c r="AB70" s="91"/>
      <c r="AC70" s="91"/>
      <c r="AD70" s="92"/>
      <c r="AE70" s="92"/>
      <c r="AF70" s="91"/>
      <c r="AG70" s="91"/>
      <c r="AH70" s="91"/>
      <c r="AI70" s="175"/>
      <c r="AJ70" s="104"/>
      <c r="AK70" s="37"/>
      <c r="AL70" s="19"/>
      <c r="AM70" s="45"/>
    </row>
    <row r="71" spans="1:39" s="6" customFormat="1" ht="18" customHeight="1">
      <c r="A71" s="235"/>
      <c r="B71" s="236"/>
      <c r="C71" s="99"/>
      <c r="D71" s="162"/>
      <c r="E71" s="237"/>
      <c r="F71" s="183"/>
      <c r="G71" s="183"/>
      <c r="H71" s="183"/>
      <c r="I71" s="225"/>
      <c r="J71" s="225"/>
      <c r="K71" s="183"/>
      <c r="L71" s="183"/>
      <c r="M71" s="183"/>
      <c r="N71" s="183"/>
      <c r="O71" s="183"/>
      <c r="P71" s="225"/>
      <c r="Q71" s="225"/>
      <c r="R71" s="183"/>
      <c r="S71" s="183"/>
      <c r="T71" s="183"/>
      <c r="U71" s="183"/>
      <c r="V71" s="183"/>
      <c r="W71" s="225"/>
      <c r="X71" s="225"/>
      <c r="Y71" s="183"/>
      <c r="Z71" s="183"/>
      <c r="AA71" s="183"/>
      <c r="AB71" s="183"/>
      <c r="AC71" s="183"/>
      <c r="AD71" s="225"/>
      <c r="AE71" s="225"/>
      <c r="AF71" s="183"/>
      <c r="AG71" s="183"/>
      <c r="AH71" s="183"/>
      <c r="AI71" s="360"/>
      <c r="AJ71" s="360"/>
      <c r="AK71" s="37"/>
      <c r="AL71" s="19"/>
      <c r="AM71" s="45"/>
    </row>
    <row r="72" spans="1:39" s="6" customFormat="1" ht="18" customHeight="1">
      <c r="A72" s="238"/>
      <c r="B72" s="239" t="s">
        <v>17</v>
      </c>
      <c r="C72" s="240"/>
      <c r="D72" s="240"/>
      <c r="E72" s="241"/>
      <c r="F72" s="91"/>
      <c r="G72" s="91"/>
      <c r="H72" s="91"/>
      <c r="I72" s="92"/>
      <c r="J72" s="92"/>
      <c r="K72" s="91"/>
      <c r="L72" s="91"/>
      <c r="M72" s="91"/>
      <c r="N72" s="91"/>
      <c r="O72" s="91"/>
      <c r="P72" s="92"/>
      <c r="Q72" s="92"/>
      <c r="R72" s="91"/>
      <c r="S72" s="91"/>
      <c r="T72" s="91"/>
      <c r="U72" s="91"/>
      <c r="V72" s="91"/>
      <c r="W72" s="92"/>
      <c r="X72" s="92"/>
      <c r="Y72" s="91"/>
      <c r="Z72" s="91"/>
      <c r="AA72" s="91"/>
      <c r="AB72" s="91"/>
      <c r="AC72" s="91"/>
      <c r="AD72" s="92"/>
      <c r="AE72" s="92"/>
      <c r="AF72" s="91"/>
      <c r="AG72" s="91"/>
      <c r="AH72" s="91"/>
      <c r="AI72" s="175"/>
      <c r="AJ72" s="175"/>
      <c r="AK72" s="37"/>
      <c r="AL72" s="19"/>
      <c r="AM72" s="45"/>
    </row>
    <row r="73" spans="1:39" s="6" customFormat="1" ht="18" customHeight="1">
      <c r="A73" s="164"/>
      <c r="B73" s="526" t="s">
        <v>26</v>
      </c>
      <c r="C73" s="526"/>
      <c r="D73" s="526"/>
      <c r="E73" s="241"/>
      <c r="F73" s="17"/>
      <c r="G73" s="229"/>
      <c r="H73" s="17"/>
      <c r="I73" s="395"/>
      <c r="J73" s="44"/>
      <c r="K73" s="17"/>
      <c r="L73" s="17"/>
      <c r="M73" s="17"/>
      <c r="N73" s="17"/>
      <c r="O73" s="17"/>
      <c r="P73" s="44"/>
      <c r="Q73" s="44"/>
      <c r="R73" s="17"/>
      <c r="S73" s="17"/>
      <c r="T73" s="17"/>
      <c r="U73" s="17"/>
      <c r="V73" s="17"/>
      <c r="W73" s="44"/>
      <c r="X73" s="44"/>
      <c r="Y73" s="17"/>
      <c r="Z73" s="17"/>
      <c r="AA73" s="17"/>
      <c r="AB73" s="17"/>
      <c r="AC73" s="17"/>
      <c r="AD73" s="44"/>
      <c r="AE73" s="44"/>
      <c r="AF73" s="17"/>
      <c r="AG73" s="17"/>
      <c r="AH73" s="17"/>
      <c r="AI73" s="17"/>
      <c r="AJ73" s="16"/>
      <c r="AK73" s="37"/>
      <c r="AL73" s="19"/>
      <c r="AM73" s="45"/>
    </row>
    <row r="74" spans="1:39" s="6" customFormat="1" ht="18" customHeight="1">
      <c r="A74" s="158"/>
      <c r="B74" s="526" t="s">
        <v>27</v>
      </c>
      <c r="C74" s="526"/>
      <c r="D74" s="526"/>
      <c r="E74" s="241"/>
      <c r="F74" s="83"/>
      <c r="G74" s="83"/>
      <c r="H74" s="83"/>
      <c r="I74" s="84"/>
      <c r="J74" s="84"/>
      <c r="K74" s="83"/>
      <c r="L74" s="83"/>
      <c r="M74" s="83"/>
      <c r="N74" s="83"/>
      <c r="O74" s="83"/>
      <c r="P74" s="84"/>
      <c r="Q74" s="84"/>
      <c r="R74" s="83"/>
      <c r="S74" s="83"/>
      <c r="T74" s="83"/>
      <c r="U74" s="83"/>
      <c r="V74" s="83"/>
      <c r="W74" s="84"/>
      <c r="X74" s="84"/>
      <c r="Y74" s="83"/>
      <c r="Z74" s="83"/>
      <c r="AA74" s="83"/>
      <c r="AB74" s="83"/>
      <c r="AC74" s="83"/>
      <c r="AD74" s="84"/>
      <c r="AE74" s="84"/>
      <c r="AF74" s="83"/>
      <c r="AG74" s="83"/>
      <c r="AH74" s="104"/>
      <c r="AI74" s="104"/>
      <c r="AJ74" s="104"/>
      <c r="AK74" s="37"/>
      <c r="AL74" s="19"/>
      <c r="AM74" s="45"/>
    </row>
    <row r="75" spans="1:39" s="6" customFormat="1" ht="18" customHeight="1">
      <c r="A75" s="158"/>
      <c r="B75" s="526" t="s">
        <v>28</v>
      </c>
      <c r="C75" s="526"/>
      <c r="D75" s="526"/>
      <c r="E75" s="241"/>
      <c r="F75" s="60"/>
      <c r="G75" s="60"/>
      <c r="H75" s="17"/>
      <c r="I75" s="61"/>
      <c r="J75" s="61"/>
      <c r="K75" s="17"/>
      <c r="L75" s="60"/>
      <c r="M75" s="60"/>
      <c r="N75" s="17"/>
      <c r="O75" s="60"/>
      <c r="P75" s="61"/>
      <c r="Q75" s="44"/>
      <c r="R75" s="60"/>
      <c r="S75" s="17"/>
      <c r="T75" s="17"/>
      <c r="U75" s="60"/>
      <c r="V75" s="60"/>
      <c r="W75" s="44"/>
      <c r="X75" s="61"/>
      <c r="Y75" s="60"/>
      <c r="Z75" s="17"/>
      <c r="AA75" s="60"/>
      <c r="AB75" s="60"/>
      <c r="AC75" s="17"/>
      <c r="AD75" s="44"/>
      <c r="AE75" s="61"/>
      <c r="AF75" s="17"/>
      <c r="AG75" s="60"/>
      <c r="AH75" s="137"/>
      <c r="AI75" s="16"/>
      <c r="AJ75" s="137"/>
      <c r="AK75" s="37"/>
      <c r="AL75" s="19"/>
      <c r="AM75" s="45"/>
    </row>
    <row r="76" spans="1:39" s="6" customFormat="1" ht="18" customHeight="1">
      <c r="A76" s="158"/>
      <c r="B76" s="526" t="s">
        <v>29</v>
      </c>
      <c r="C76" s="526"/>
      <c r="D76" s="526"/>
      <c r="E76" s="241"/>
      <c r="F76" s="60"/>
      <c r="G76" s="60"/>
      <c r="H76" s="17"/>
      <c r="I76" s="61"/>
      <c r="J76" s="61"/>
      <c r="K76" s="17"/>
      <c r="L76" s="60"/>
      <c r="M76" s="60"/>
      <c r="N76" s="17"/>
      <c r="O76" s="60"/>
      <c r="P76" s="61"/>
      <c r="Q76" s="44"/>
      <c r="R76" s="60"/>
      <c r="S76" s="17"/>
      <c r="T76" s="17"/>
      <c r="U76" s="60"/>
      <c r="V76" s="60"/>
      <c r="W76" s="44"/>
      <c r="X76" s="61"/>
      <c r="Y76" s="60"/>
      <c r="Z76" s="17"/>
      <c r="AA76" s="60"/>
      <c r="AB76" s="60"/>
      <c r="AC76" s="17"/>
      <c r="AD76" s="44"/>
      <c r="AE76" s="61"/>
      <c r="AF76" s="17"/>
      <c r="AG76" s="60"/>
      <c r="AH76" s="137"/>
      <c r="AI76" s="16"/>
      <c r="AJ76" s="137"/>
      <c r="AK76" s="37"/>
      <c r="AL76" s="19"/>
      <c r="AM76" s="45"/>
    </row>
    <row r="77" spans="1:39" s="6" customFormat="1" ht="18" customHeight="1">
      <c r="A77" s="158"/>
      <c r="B77" s="526" t="s">
        <v>20</v>
      </c>
      <c r="C77" s="526"/>
      <c r="D77" s="526"/>
      <c r="E77" s="241"/>
      <c r="F77" s="17"/>
      <c r="G77" s="17"/>
      <c r="H77" s="17"/>
      <c r="I77" s="44"/>
      <c r="J77" s="44"/>
      <c r="K77" s="17"/>
      <c r="L77" s="17"/>
      <c r="M77" s="17"/>
      <c r="N77" s="17"/>
      <c r="O77" s="17"/>
      <c r="P77" s="44"/>
      <c r="Q77" s="44"/>
      <c r="R77" s="17"/>
      <c r="S77" s="17"/>
      <c r="T77" s="17"/>
      <c r="U77" s="17"/>
      <c r="V77" s="17"/>
      <c r="W77" s="44"/>
      <c r="X77" s="44"/>
      <c r="Y77" s="17"/>
      <c r="Z77" s="17"/>
      <c r="AA77" s="17"/>
      <c r="AB77" s="17"/>
      <c r="AC77" s="17"/>
      <c r="AD77" s="44"/>
      <c r="AE77" s="44"/>
      <c r="AF77" s="17"/>
      <c r="AG77" s="17"/>
      <c r="AH77" s="16"/>
      <c r="AI77" s="16"/>
      <c r="AJ77" s="16"/>
      <c r="AK77" s="37"/>
      <c r="AL77" s="19"/>
      <c r="AM77" s="45"/>
    </row>
    <row r="78" spans="1:39" s="6" customFormat="1" ht="18" customHeight="1">
      <c r="A78" s="158"/>
      <c r="B78" s="526" t="s">
        <v>21</v>
      </c>
      <c r="C78" s="526"/>
      <c r="D78" s="526"/>
      <c r="E78" s="241"/>
      <c r="F78" s="17"/>
      <c r="G78" s="17"/>
      <c r="H78" s="17"/>
      <c r="I78" s="44"/>
      <c r="J78" s="44"/>
      <c r="K78" s="17"/>
      <c r="L78" s="17"/>
      <c r="M78" s="17"/>
      <c r="N78" s="17"/>
      <c r="O78" s="17"/>
      <c r="P78" s="44"/>
      <c r="Q78" s="44"/>
      <c r="R78" s="17"/>
      <c r="S78" s="17"/>
      <c r="T78" s="17"/>
      <c r="U78" s="17"/>
      <c r="V78" s="17"/>
      <c r="W78" s="44"/>
      <c r="X78" s="44"/>
      <c r="Y78" s="17"/>
      <c r="Z78" s="17"/>
      <c r="AA78" s="17"/>
      <c r="AB78" s="17"/>
      <c r="AC78" s="17"/>
      <c r="AD78" s="44"/>
      <c r="AE78" s="44"/>
      <c r="AF78" s="17"/>
      <c r="AG78" s="17"/>
      <c r="AH78" s="16"/>
      <c r="AI78" s="16"/>
      <c r="AJ78" s="16"/>
      <c r="AK78" s="37"/>
      <c r="AL78" s="19"/>
      <c r="AM78" s="45">
        <v>3960</v>
      </c>
    </row>
    <row r="79" spans="1:40" s="6" customFormat="1" ht="26.25" customHeight="1" thickBot="1">
      <c r="A79" s="159"/>
      <c r="B79" s="539" t="s">
        <v>22</v>
      </c>
      <c r="C79" s="539"/>
      <c r="D79" s="539"/>
      <c r="E79" s="242"/>
      <c r="F79" s="83"/>
      <c r="G79" s="83"/>
      <c r="H79" s="83"/>
      <c r="I79" s="84"/>
      <c r="J79" s="84"/>
      <c r="K79" s="83"/>
      <c r="L79" s="83"/>
      <c r="M79" s="83"/>
      <c r="N79" s="83"/>
      <c r="O79" s="83"/>
      <c r="P79" s="84"/>
      <c r="Q79" s="84"/>
      <c r="R79" s="83"/>
      <c r="S79" s="83"/>
      <c r="T79" s="83"/>
      <c r="U79" s="83"/>
      <c r="V79" s="83"/>
      <c r="W79" s="84"/>
      <c r="X79" s="84"/>
      <c r="Y79" s="83"/>
      <c r="Z79" s="83"/>
      <c r="AA79" s="83"/>
      <c r="AB79" s="83"/>
      <c r="AC79" s="83"/>
      <c r="AD79" s="84"/>
      <c r="AE79" s="84"/>
      <c r="AF79" s="83"/>
      <c r="AG79" s="83"/>
      <c r="AH79" s="104"/>
      <c r="AI79" s="104"/>
      <c r="AJ79" s="16"/>
      <c r="AK79" s="37"/>
      <c r="AL79" s="19"/>
      <c r="AM79" s="373" t="s">
        <v>184</v>
      </c>
      <c r="AN79" s="39"/>
    </row>
    <row r="80" spans="1:39" s="343" customFormat="1" ht="18" customHeight="1">
      <c r="A80" s="336"/>
      <c r="B80" s="337"/>
      <c r="C80" s="337"/>
      <c r="D80" s="337"/>
      <c r="E80" s="338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40"/>
      <c r="AK80" s="340"/>
      <c r="AL80" s="341"/>
      <c r="AM80" s="342"/>
    </row>
    <row r="81" spans="1:39" s="343" customFormat="1" ht="18" customHeight="1">
      <c r="A81" s="336"/>
      <c r="B81" s="337"/>
      <c r="C81" s="337"/>
      <c r="D81" s="337"/>
      <c r="E81" s="338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40"/>
      <c r="AK81" s="340"/>
      <c r="AL81" s="341"/>
      <c r="AM81" s="342"/>
    </row>
    <row r="82" spans="1:39" s="343" customFormat="1" ht="18" customHeight="1">
      <c r="A82" s="336"/>
      <c r="B82" s="337"/>
      <c r="C82" s="337"/>
      <c r="D82" s="337"/>
      <c r="E82" s="338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40"/>
      <c r="AK82" s="340"/>
      <c r="AL82" s="341"/>
      <c r="AM82" s="342"/>
    </row>
    <row r="83" spans="1:39" s="343" customFormat="1" ht="18" customHeight="1">
      <c r="A83" s="336"/>
      <c r="B83" s="337"/>
      <c r="C83" s="337"/>
      <c r="D83" s="337"/>
      <c r="E83" s="338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40"/>
      <c r="AK83" s="340"/>
      <c r="AL83" s="341"/>
      <c r="AM83" s="342"/>
    </row>
    <row r="84" spans="1:39" s="343" customFormat="1" ht="18" customHeight="1">
      <c r="A84" s="336"/>
      <c r="B84" s="337"/>
      <c r="C84" s="337"/>
      <c r="D84" s="337"/>
      <c r="E84" s="338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40"/>
      <c r="AK84" s="340"/>
      <c r="AL84" s="341"/>
      <c r="AM84" s="342"/>
    </row>
    <row r="85" spans="1:39" s="343" customFormat="1" ht="18" customHeight="1">
      <c r="A85" s="336"/>
      <c r="B85" s="337"/>
      <c r="C85" s="337"/>
      <c r="D85" s="337"/>
      <c r="E85" s="338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40"/>
      <c r="AK85" s="340"/>
      <c r="AL85" s="341"/>
      <c r="AM85" s="342"/>
    </row>
    <row r="86" spans="1:39" s="343" customFormat="1" ht="18" customHeight="1">
      <c r="A86" s="336"/>
      <c r="B86" s="337"/>
      <c r="C86" s="337"/>
      <c r="D86" s="337"/>
      <c r="E86" s="338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40"/>
      <c r="AK86" s="340"/>
      <c r="AL86" s="341"/>
      <c r="AM86" s="342"/>
    </row>
    <row r="87" spans="1:39" s="343" customFormat="1" ht="18" customHeight="1">
      <c r="A87" s="336"/>
      <c r="B87" s="337"/>
      <c r="C87" s="337"/>
      <c r="D87" s="337"/>
      <c r="E87" s="338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40"/>
      <c r="AK87" s="340"/>
      <c r="AL87" s="341"/>
      <c r="AM87" s="342"/>
    </row>
    <row r="88" spans="1:39" s="343" customFormat="1" ht="18" customHeight="1">
      <c r="A88" s="336"/>
      <c r="B88" s="337"/>
      <c r="C88" s="337"/>
      <c r="D88" s="337"/>
      <c r="E88" s="338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40"/>
      <c r="AK88" s="340"/>
      <c r="AL88" s="341"/>
      <c r="AM88" s="342"/>
    </row>
    <row r="89" spans="1:39" s="343" customFormat="1" ht="18" customHeight="1">
      <c r="A89" s="336"/>
      <c r="B89" s="337"/>
      <c r="C89" s="337"/>
      <c r="D89" s="337"/>
      <c r="E89" s="338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40"/>
      <c r="AK89" s="340"/>
      <c r="AL89" s="341"/>
      <c r="AM89" s="342"/>
    </row>
    <row r="90" spans="1:39" s="343" customFormat="1" ht="18" customHeight="1">
      <c r="A90" s="336"/>
      <c r="B90" s="337"/>
      <c r="C90" s="337"/>
      <c r="D90" s="337"/>
      <c r="E90" s="338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40"/>
      <c r="AK90" s="340"/>
      <c r="AL90" s="341"/>
      <c r="AM90" s="342"/>
    </row>
    <row r="91" spans="1:39" s="343" customFormat="1" ht="18" customHeight="1" thickBot="1">
      <c r="A91" s="336"/>
      <c r="B91" s="337"/>
      <c r="C91" s="337"/>
      <c r="D91" s="337"/>
      <c r="E91" s="338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40"/>
      <c r="AK91" s="340"/>
      <c r="AL91" s="341"/>
      <c r="AM91" s="342"/>
    </row>
    <row r="92" spans="1:40" s="6" customFormat="1" ht="35.25" customHeight="1">
      <c r="A92" s="503" t="s">
        <v>211</v>
      </c>
      <c r="B92" s="504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4"/>
      <c r="V92" s="504"/>
      <c r="W92" s="504"/>
      <c r="X92" s="504"/>
      <c r="Y92" s="504"/>
      <c r="Z92" s="504"/>
      <c r="AA92" s="504"/>
      <c r="AB92" s="504"/>
      <c r="AC92" s="504"/>
      <c r="AD92" s="504"/>
      <c r="AE92" s="504"/>
      <c r="AF92" s="504"/>
      <c r="AG92" s="504"/>
      <c r="AH92" s="504"/>
      <c r="AI92" s="504"/>
      <c r="AJ92" s="504"/>
      <c r="AK92" s="504"/>
      <c r="AL92" s="504"/>
      <c r="AM92" s="505"/>
      <c r="AN92" s="39"/>
    </row>
    <row r="93" spans="1:39" s="6" customFormat="1" ht="35.25" customHeight="1" thickBot="1">
      <c r="A93" s="506"/>
      <c r="B93" s="507"/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507"/>
      <c r="AF93" s="507"/>
      <c r="AG93" s="507"/>
      <c r="AH93" s="507"/>
      <c r="AI93" s="507"/>
      <c r="AJ93" s="507"/>
      <c r="AK93" s="507"/>
      <c r="AL93" s="507"/>
      <c r="AM93" s="508"/>
    </row>
    <row r="94" spans="1:39" s="9" customFormat="1" ht="18" customHeight="1">
      <c r="A94" s="25" t="s">
        <v>0</v>
      </c>
      <c r="B94" s="94" t="s">
        <v>1</v>
      </c>
      <c r="C94" s="94" t="s">
        <v>15</v>
      </c>
      <c r="D94" s="26" t="s">
        <v>2</v>
      </c>
      <c r="E94" s="485" t="s">
        <v>3</v>
      </c>
      <c r="F94" s="21">
        <v>1</v>
      </c>
      <c r="G94" s="21">
        <v>2</v>
      </c>
      <c r="H94" s="21">
        <v>3</v>
      </c>
      <c r="I94" s="21">
        <v>4</v>
      </c>
      <c r="J94" s="21">
        <v>5</v>
      </c>
      <c r="K94" s="21">
        <v>6</v>
      </c>
      <c r="L94" s="21">
        <v>7</v>
      </c>
      <c r="M94" s="21">
        <v>8</v>
      </c>
      <c r="N94" s="21">
        <v>9</v>
      </c>
      <c r="O94" s="21">
        <v>10</v>
      </c>
      <c r="P94" s="21">
        <v>11</v>
      </c>
      <c r="Q94" s="21">
        <v>12</v>
      </c>
      <c r="R94" s="21">
        <v>13</v>
      </c>
      <c r="S94" s="21">
        <v>14</v>
      </c>
      <c r="T94" s="21">
        <v>15</v>
      </c>
      <c r="U94" s="21">
        <v>16</v>
      </c>
      <c r="V94" s="21">
        <v>17</v>
      </c>
      <c r="W94" s="21">
        <v>18</v>
      </c>
      <c r="X94" s="21">
        <v>19</v>
      </c>
      <c r="Y94" s="21">
        <v>20</v>
      </c>
      <c r="Z94" s="21">
        <v>21</v>
      </c>
      <c r="AA94" s="21">
        <v>22</v>
      </c>
      <c r="AB94" s="21">
        <v>23</v>
      </c>
      <c r="AC94" s="21">
        <v>24</v>
      </c>
      <c r="AD94" s="21">
        <v>25</v>
      </c>
      <c r="AE94" s="21">
        <v>26</v>
      </c>
      <c r="AF94" s="21">
        <v>27</v>
      </c>
      <c r="AG94" s="21">
        <v>28</v>
      </c>
      <c r="AH94" s="21">
        <v>29</v>
      </c>
      <c r="AI94" s="21">
        <v>30</v>
      </c>
      <c r="AJ94" s="21">
        <v>31</v>
      </c>
      <c r="AK94" s="487" t="s">
        <v>4</v>
      </c>
      <c r="AL94" s="488" t="s">
        <v>5</v>
      </c>
      <c r="AM94" s="489" t="s">
        <v>6</v>
      </c>
    </row>
    <row r="95" spans="1:39" s="9" customFormat="1" ht="18" customHeight="1">
      <c r="A95" s="22"/>
      <c r="B95" s="95" t="s">
        <v>16</v>
      </c>
      <c r="C95" s="95" t="s">
        <v>14</v>
      </c>
      <c r="D95" s="4" t="s">
        <v>7</v>
      </c>
      <c r="E95" s="486"/>
      <c r="F95" s="5" t="s">
        <v>8</v>
      </c>
      <c r="G95" s="5" t="s">
        <v>8</v>
      </c>
      <c r="H95" s="5" t="s">
        <v>9</v>
      </c>
      <c r="I95" s="5" t="s">
        <v>9</v>
      </c>
      <c r="J95" s="5" t="s">
        <v>10</v>
      </c>
      <c r="K95" s="5" t="s">
        <v>9</v>
      </c>
      <c r="L95" s="5" t="s">
        <v>11</v>
      </c>
      <c r="M95" s="5" t="s">
        <v>8</v>
      </c>
      <c r="N95" s="5" t="s">
        <v>8</v>
      </c>
      <c r="O95" s="5" t="s">
        <v>9</v>
      </c>
      <c r="P95" s="5" t="s">
        <v>9</v>
      </c>
      <c r="Q95" s="5" t="s">
        <v>10</v>
      </c>
      <c r="R95" s="5" t="s">
        <v>9</v>
      </c>
      <c r="S95" s="5" t="s">
        <v>11</v>
      </c>
      <c r="T95" s="5" t="s">
        <v>8</v>
      </c>
      <c r="U95" s="5" t="s">
        <v>8</v>
      </c>
      <c r="V95" s="5" t="s">
        <v>9</v>
      </c>
      <c r="W95" s="5" t="s">
        <v>9</v>
      </c>
      <c r="X95" s="5" t="s">
        <v>10</v>
      </c>
      <c r="Y95" s="5" t="s">
        <v>9</v>
      </c>
      <c r="Z95" s="5" t="s">
        <v>11</v>
      </c>
      <c r="AA95" s="5" t="s">
        <v>8</v>
      </c>
      <c r="AB95" s="5" t="s">
        <v>8</v>
      </c>
      <c r="AC95" s="5" t="s">
        <v>9</v>
      </c>
      <c r="AD95" s="5" t="s">
        <v>9</v>
      </c>
      <c r="AE95" s="5" t="s">
        <v>10</v>
      </c>
      <c r="AF95" s="5" t="s">
        <v>9</v>
      </c>
      <c r="AG95" s="5" t="s">
        <v>11</v>
      </c>
      <c r="AH95" s="5" t="s">
        <v>8</v>
      </c>
      <c r="AI95" s="5" t="s">
        <v>8</v>
      </c>
      <c r="AJ95" s="5" t="s">
        <v>9</v>
      </c>
      <c r="AK95" s="460"/>
      <c r="AL95" s="462"/>
      <c r="AM95" s="464"/>
    </row>
    <row r="96" spans="1:42" s="9" customFormat="1" ht="18" customHeight="1">
      <c r="A96" s="211">
        <v>137219</v>
      </c>
      <c r="B96" s="206" t="s">
        <v>57</v>
      </c>
      <c r="C96" s="226" t="s">
        <v>147</v>
      </c>
      <c r="D96" s="212" t="s">
        <v>30</v>
      </c>
      <c r="E96" s="222" t="s">
        <v>12</v>
      </c>
      <c r="F96" s="104" t="s">
        <v>177</v>
      </c>
      <c r="G96" s="104" t="s">
        <v>180</v>
      </c>
      <c r="H96" s="104" t="s">
        <v>177</v>
      </c>
      <c r="I96" s="416" t="s">
        <v>180</v>
      </c>
      <c r="J96" s="416"/>
      <c r="K96" s="104" t="s">
        <v>177</v>
      </c>
      <c r="L96" s="104" t="s">
        <v>177</v>
      </c>
      <c r="M96" s="104" t="s">
        <v>177</v>
      </c>
      <c r="N96" s="104" t="s">
        <v>180</v>
      </c>
      <c r="O96" s="104"/>
      <c r="P96" s="416"/>
      <c r="Q96" s="416"/>
      <c r="R96" s="104" t="s">
        <v>177</v>
      </c>
      <c r="S96" s="104" t="s">
        <v>177</v>
      </c>
      <c r="T96" s="104" t="s">
        <v>180</v>
      </c>
      <c r="U96" s="104" t="s">
        <v>200</v>
      </c>
      <c r="V96" s="104" t="s">
        <v>177</v>
      </c>
      <c r="W96" s="416" t="s">
        <v>180</v>
      </c>
      <c r="X96" s="416"/>
      <c r="Y96" s="104"/>
      <c r="Z96" s="104" t="s">
        <v>177</v>
      </c>
      <c r="AA96" s="104" t="s">
        <v>177</v>
      </c>
      <c r="AB96" s="104" t="s">
        <v>177</v>
      </c>
      <c r="AC96" s="104" t="s">
        <v>177</v>
      </c>
      <c r="AD96" s="416"/>
      <c r="AE96" s="416" t="s">
        <v>180</v>
      </c>
      <c r="AF96" s="104" t="s">
        <v>180</v>
      </c>
      <c r="AG96" s="104" t="s">
        <v>177</v>
      </c>
      <c r="AH96" s="104" t="s">
        <v>180</v>
      </c>
      <c r="AI96" s="104" t="s">
        <v>177</v>
      </c>
      <c r="AJ96" s="104" t="s">
        <v>177</v>
      </c>
      <c r="AK96" s="37">
        <v>126</v>
      </c>
      <c r="AL96" s="19">
        <f aca="true" t="shared" si="5" ref="AL96:AL102">COUNTIF(D96:AK96,"T")*6+COUNTIF(D96:AK96,"P")*12+COUNTIF(D96:AK96,"M")*6+COUNTIF(D96:AK96,"I")*6+COUNTIF(D96:AK96,"N")*12+COUNTIF(D96:AK96,"TI")*11+COUNTIF(D96:AK96,"MT")*12+COUNTIF(D96:AK96,"MN")*18+COUNTIF(D96:AK96,"PI")*17+COUNTIF(D96:AK96,"TN")*18+COUNTIF(D96:AK96,"NB")*6+COUNTIF(D96:AK96,"AF")*6</f>
        <v>186</v>
      </c>
      <c r="AM96" s="40">
        <f>SUM(AL96-126)</f>
        <v>60</v>
      </c>
      <c r="AN96" s="62"/>
      <c r="AO96" s="62"/>
      <c r="AP96" s="63"/>
    </row>
    <row r="97" spans="1:42" s="9" customFormat="1" ht="18" customHeight="1">
      <c r="A97" s="223">
        <v>431419</v>
      </c>
      <c r="B97" s="194" t="s">
        <v>210</v>
      </c>
      <c r="C97" s="87" t="s">
        <v>148</v>
      </c>
      <c r="D97" s="100" t="s">
        <v>30</v>
      </c>
      <c r="E97" s="59" t="s">
        <v>12</v>
      </c>
      <c r="F97" s="104" t="s">
        <v>180</v>
      </c>
      <c r="G97" s="104"/>
      <c r="H97" s="104" t="s">
        <v>186</v>
      </c>
      <c r="I97" s="416"/>
      <c r="J97" s="416" t="s">
        <v>180</v>
      </c>
      <c r="K97" s="104"/>
      <c r="L97" s="104" t="s">
        <v>180</v>
      </c>
      <c r="M97" s="104"/>
      <c r="N97" s="104" t="s">
        <v>186</v>
      </c>
      <c r="O97" s="104"/>
      <c r="P97" s="416" t="s">
        <v>180</v>
      </c>
      <c r="Q97" s="416"/>
      <c r="R97" s="104" t="s">
        <v>180</v>
      </c>
      <c r="S97" s="104"/>
      <c r="T97" s="104" t="s">
        <v>186</v>
      </c>
      <c r="U97" s="104"/>
      <c r="V97" s="104" t="s">
        <v>180</v>
      </c>
      <c r="W97" s="321"/>
      <c r="X97" s="416" t="s">
        <v>180</v>
      </c>
      <c r="Y97" s="104"/>
      <c r="Z97" s="104" t="s">
        <v>180</v>
      </c>
      <c r="AA97" s="104"/>
      <c r="AB97" s="104" t="s">
        <v>186</v>
      </c>
      <c r="AC97" s="104"/>
      <c r="AD97" s="416" t="s">
        <v>180</v>
      </c>
      <c r="AE97" s="416"/>
      <c r="AF97" s="104" t="s">
        <v>180</v>
      </c>
      <c r="AG97" s="104"/>
      <c r="AH97" s="104" t="s">
        <v>186</v>
      </c>
      <c r="AI97" s="104"/>
      <c r="AJ97" s="104" t="s">
        <v>180</v>
      </c>
      <c r="AK97" s="37">
        <v>126</v>
      </c>
      <c r="AL97" s="19">
        <f t="shared" si="5"/>
        <v>132</v>
      </c>
      <c r="AM97" s="40">
        <f aca="true" t="shared" si="6" ref="AM97:AM112">SUM(AL97-126)</f>
        <v>6</v>
      </c>
      <c r="AN97" s="62"/>
      <c r="AO97" s="62"/>
      <c r="AP97" s="63"/>
    </row>
    <row r="98" spans="1:42" s="9" customFormat="1" ht="18" customHeight="1">
      <c r="A98" s="224">
        <v>430455</v>
      </c>
      <c r="B98" s="113" t="s">
        <v>209</v>
      </c>
      <c r="C98" s="64" t="s">
        <v>149</v>
      </c>
      <c r="D98" s="100" t="s">
        <v>30</v>
      </c>
      <c r="E98" s="59" t="s">
        <v>12</v>
      </c>
      <c r="F98" s="518" t="s">
        <v>198</v>
      </c>
      <c r="G98" s="519"/>
      <c r="H98" s="519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  <c r="AB98" s="519"/>
      <c r="AC98" s="519"/>
      <c r="AD98" s="519"/>
      <c r="AE98" s="519"/>
      <c r="AF98" s="519"/>
      <c r="AG98" s="519"/>
      <c r="AH98" s="519"/>
      <c r="AI98" s="519"/>
      <c r="AJ98" s="520"/>
      <c r="AK98" s="37">
        <v>126</v>
      </c>
      <c r="AL98" s="19">
        <f t="shared" si="5"/>
        <v>0</v>
      </c>
      <c r="AM98" s="40">
        <f t="shared" si="6"/>
        <v>-126</v>
      </c>
      <c r="AN98" s="193"/>
      <c r="AO98" s="193"/>
      <c r="AP98" s="63"/>
    </row>
    <row r="99" spans="1:42" s="9" customFormat="1" ht="18" customHeight="1">
      <c r="A99" s="352">
        <v>433578</v>
      </c>
      <c r="B99" s="54" t="s">
        <v>208</v>
      </c>
      <c r="C99" s="64"/>
      <c r="D99" s="100"/>
      <c r="E99" s="59"/>
      <c r="F99" s="104" t="s">
        <v>180</v>
      </c>
      <c r="G99" s="104"/>
      <c r="H99" s="104" t="s">
        <v>180</v>
      </c>
      <c r="I99" s="416"/>
      <c r="J99" s="416" t="s">
        <v>186</v>
      </c>
      <c r="K99" s="104"/>
      <c r="L99" s="104" t="s">
        <v>180</v>
      </c>
      <c r="M99" s="104"/>
      <c r="N99" s="104" t="s">
        <v>186</v>
      </c>
      <c r="O99" s="104"/>
      <c r="P99" s="416" t="s">
        <v>180</v>
      </c>
      <c r="Q99" s="416"/>
      <c r="R99" s="104" t="s">
        <v>180</v>
      </c>
      <c r="S99" s="104"/>
      <c r="T99" s="104" t="s">
        <v>180</v>
      </c>
      <c r="U99" s="104"/>
      <c r="V99" s="104" t="s">
        <v>180</v>
      </c>
      <c r="W99" s="416"/>
      <c r="X99" s="416" t="s">
        <v>180</v>
      </c>
      <c r="Y99" s="104"/>
      <c r="Z99" s="104" t="s">
        <v>180</v>
      </c>
      <c r="AA99" s="104"/>
      <c r="AB99" s="104" t="s">
        <v>180</v>
      </c>
      <c r="AC99" s="104"/>
      <c r="AD99" s="416" t="s">
        <v>180</v>
      </c>
      <c r="AE99" s="416"/>
      <c r="AF99" s="104" t="s">
        <v>180</v>
      </c>
      <c r="AG99" s="104"/>
      <c r="AH99" s="104" t="s">
        <v>180</v>
      </c>
      <c r="AI99" s="104"/>
      <c r="AJ99" s="104" t="s">
        <v>180</v>
      </c>
      <c r="AK99" s="37">
        <v>126</v>
      </c>
      <c r="AL99" s="19">
        <f t="shared" si="5"/>
        <v>168</v>
      </c>
      <c r="AM99" s="40">
        <f t="shared" si="6"/>
        <v>42</v>
      </c>
      <c r="AN99" s="521"/>
      <c r="AO99" s="521"/>
      <c r="AP99" s="63"/>
    </row>
    <row r="100" spans="1:42" s="9" customFormat="1" ht="18" customHeight="1">
      <c r="A100" s="228">
        <v>431451</v>
      </c>
      <c r="B100" s="113" t="s">
        <v>205</v>
      </c>
      <c r="C100" s="87" t="s">
        <v>150</v>
      </c>
      <c r="D100" s="100" t="s">
        <v>30</v>
      </c>
      <c r="E100" s="59" t="s">
        <v>12</v>
      </c>
      <c r="F100" s="344"/>
      <c r="G100" s="104" t="s">
        <v>180</v>
      </c>
      <c r="H100" s="104"/>
      <c r="I100" s="416" t="s">
        <v>180</v>
      </c>
      <c r="J100" s="345"/>
      <c r="K100" s="104" t="s">
        <v>180</v>
      </c>
      <c r="L100" s="104"/>
      <c r="M100" s="104" t="s">
        <v>180</v>
      </c>
      <c r="N100" s="104"/>
      <c r="O100" s="104" t="s">
        <v>180</v>
      </c>
      <c r="P100" s="345"/>
      <c r="Q100" s="416" t="s">
        <v>180</v>
      </c>
      <c r="R100" s="104"/>
      <c r="S100" s="104" t="s">
        <v>180</v>
      </c>
      <c r="T100" s="104"/>
      <c r="U100" s="104" t="s">
        <v>180</v>
      </c>
      <c r="V100" s="104"/>
      <c r="W100" s="416" t="s">
        <v>180</v>
      </c>
      <c r="X100" s="345"/>
      <c r="Y100" s="104" t="s">
        <v>180</v>
      </c>
      <c r="Z100" s="104"/>
      <c r="AA100" s="104" t="s">
        <v>180</v>
      </c>
      <c r="AB100" s="104"/>
      <c r="AC100" s="104" t="s">
        <v>180</v>
      </c>
      <c r="AD100" s="345"/>
      <c r="AE100" s="416" t="s">
        <v>180</v>
      </c>
      <c r="AF100" s="104"/>
      <c r="AG100" s="104" t="s">
        <v>180</v>
      </c>
      <c r="AH100" s="344"/>
      <c r="AI100" s="104" t="s">
        <v>180</v>
      </c>
      <c r="AJ100" s="104"/>
      <c r="AK100" s="37">
        <v>126</v>
      </c>
      <c r="AL100" s="19">
        <f t="shared" si="5"/>
        <v>180</v>
      </c>
      <c r="AM100" s="40">
        <f t="shared" si="6"/>
        <v>54</v>
      </c>
      <c r="AN100" s="96"/>
      <c r="AO100" s="96"/>
      <c r="AP100" s="63"/>
    </row>
    <row r="101" spans="1:42" s="9" customFormat="1" ht="18" customHeight="1">
      <c r="A101" s="224">
        <v>431516</v>
      </c>
      <c r="B101" s="113" t="s">
        <v>206</v>
      </c>
      <c r="C101" s="253" t="s">
        <v>151</v>
      </c>
      <c r="D101" s="100" t="s">
        <v>30</v>
      </c>
      <c r="E101" s="59" t="s">
        <v>12</v>
      </c>
      <c r="F101" s="104"/>
      <c r="G101" s="104" t="s">
        <v>186</v>
      </c>
      <c r="H101" s="104"/>
      <c r="I101" s="416" t="s">
        <v>180</v>
      </c>
      <c r="J101" s="416"/>
      <c r="K101" s="104" t="s">
        <v>180</v>
      </c>
      <c r="L101" s="104"/>
      <c r="M101" s="104" t="s">
        <v>186</v>
      </c>
      <c r="N101" s="104"/>
      <c r="O101" s="104" t="s">
        <v>180</v>
      </c>
      <c r="P101" s="416"/>
      <c r="Q101" s="416" t="s">
        <v>180</v>
      </c>
      <c r="R101" s="104"/>
      <c r="S101" s="104" t="s">
        <v>180</v>
      </c>
      <c r="T101" s="104"/>
      <c r="U101" s="104" t="s">
        <v>180</v>
      </c>
      <c r="V101" s="104"/>
      <c r="W101" s="416" t="s">
        <v>180</v>
      </c>
      <c r="X101" s="416"/>
      <c r="Y101" s="104" t="s">
        <v>180</v>
      </c>
      <c r="Z101" s="104"/>
      <c r="AA101" s="104" t="s">
        <v>180</v>
      </c>
      <c r="AB101" s="104"/>
      <c r="AC101" s="104" t="s">
        <v>180</v>
      </c>
      <c r="AD101" s="416"/>
      <c r="AE101" s="416" t="s">
        <v>180</v>
      </c>
      <c r="AF101" s="344"/>
      <c r="AG101" s="358" t="s">
        <v>186</v>
      </c>
      <c r="AH101" s="104"/>
      <c r="AI101" s="104" t="s">
        <v>180</v>
      </c>
      <c r="AJ101" s="104" t="s">
        <v>180</v>
      </c>
      <c r="AK101" s="37">
        <v>126</v>
      </c>
      <c r="AL101" s="19">
        <f t="shared" si="5"/>
        <v>156</v>
      </c>
      <c r="AM101" s="40">
        <f t="shared" si="6"/>
        <v>30</v>
      </c>
      <c r="AN101" s="96"/>
      <c r="AO101" s="96"/>
      <c r="AP101" s="63"/>
    </row>
    <row r="102" spans="1:42" s="9" customFormat="1" ht="18" customHeight="1">
      <c r="A102" s="352">
        <v>433462</v>
      </c>
      <c r="B102" s="54" t="s">
        <v>207</v>
      </c>
      <c r="C102" s="87"/>
      <c r="D102" s="100" t="s">
        <v>30</v>
      </c>
      <c r="E102" s="59" t="s">
        <v>12</v>
      </c>
      <c r="F102" s="104"/>
      <c r="G102" s="104" t="s">
        <v>180</v>
      </c>
      <c r="H102" s="104"/>
      <c r="I102" s="416" t="s">
        <v>180</v>
      </c>
      <c r="J102" s="416"/>
      <c r="K102" s="104" t="s">
        <v>180</v>
      </c>
      <c r="L102" s="104"/>
      <c r="M102" s="104" t="s">
        <v>180</v>
      </c>
      <c r="N102" s="104"/>
      <c r="O102" s="104" t="s">
        <v>180</v>
      </c>
      <c r="P102" s="416"/>
      <c r="Q102" s="416" t="s">
        <v>180</v>
      </c>
      <c r="R102" s="104"/>
      <c r="S102" s="104" t="s">
        <v>204</v>
      </c>
      <c r="T102" s="104"/>
      <c r="U102" s="104" t="s">
        <v>180</v>
      </c>
      <c r="V102" s="104"/>
      <c r="W102" s="416" t="s">
        <v>180</v>
      </c>
      <c r="X102" s="416"/>
      <c r="Y102" s="104" t="s">
        <v>180</v>
      </c>
      <c r="Z102" s="104"/>
      <c r="AA102" s="104" t="s">
        <v>180</v>
      </c>
      <c r="AB102" s="104"/>
      <c r="AC102" s="104" t="s">
        <v>180</v>
      </c>
      <c r="AD102" s="416"/>
      <c r="AE102" s="416" t="s">
        <v>180</v>
      </c>
      <c r="AF102" s="344"/>
      <c r="AG102" s="104" t="s">
        <v>180</v>
      </c>
      <c r="AH102" s="104"/>
      <c r="AI102" s="104" t="s">
        <v>180</v>
      </c>
      <c r="AJ102" s="104"/>
      <c r="AK102" s="37">
        <v>126</v>
      </c>
      <c r="AL102" s="19">
        <f t="shared" si="5"/>
        <v>168</v>
      </c>
      <c r="AM102" s="40">
        <f t="shared" si="6"/>
        <v>42</v>
      </c>
      <c r="AN102" s="193"/>
      <c r="AO102" s="193"/>
      <c r="AP102" s="63"/>
    </row>
    <row r="103" spans="1:42" s="9" customFormat="1" ht="18" customHeight="1">
      <c r="A103" s="408"/>
      <c r="B103" s="54"/>
      <c r="C103" s="253"/>
      <c r="D103" s="100"/>
      <c r="E103" s="59"/>
      <c r="F103" s="83"/>
      <c r="G103" s="83"/>
      <c r="H103" s="83"/>
      <c r="I103" s="84"/>
      <c r="J103" s="84"/>
      <c r="K103" s="83"/>
      <c r="L103" s="83"/>
      <c r="M103" s="83"/>
      <c r="N103" s="83"/>
      <c r="O103" s="83"/>
      <c r="P103" s="84"/>
      <c r="Q103" s="84"/>
      <c r="R103" s="83"/>
      <c r="S103" s="83"/>
      <c r="T103" s="83"/>
      <c r="U103" s="83"/>
      <c r="V103" s="83"/>
      <c r="W103" s="84"/>
      <c r="X103" s="84"/>
      <c r="Y103" s="83"/>
      <c r="Z103" s="83"/>
      <c r="AA103" s="83"/>
      <c r="AB103" s="83"/>
      <c r="AC103" s="83"/>
      <c r="AD103" s="84"/>
      <c r="AE103" s="84"/>
      <c r="AF103" s="344"/>
      <c r="AG103" s="83"/>
      <c r="AH103" s="83"/>
      <c r="AI103" s="104"/>
      <c r="AJ103" s="104"/>
      <c r="AK103" s="37"/>
      <c r="AL103" s="19"/>
      <c r="AM103" s="40"/>
      <c r="AN103" s="399"/>
      <c r="AO103" s="399"/>
      <c r="AP103" s="63"/>
    </row>
    <row r="104" spans="1:42" s="9" customFormat="1" ht="18" customHeight="1">
      <c r="A104" s="408"/>
      <c r="B104" s="54"/>
      <c r="C104" s="253"/>
      <c r="D104" s="100"/>
      <c r="E104" s="59"/>
      <c r="F104" s="83"/>
      <c r="G104" s="83"/>
      <c r="H104" s="83"/>
      <c r="I104" s="84"/>
      <c r="J104" s="84"/>
      <c r="K104" s="83"/>
      <c r="L104" s="83"/>
      <c r="M104" s="83"/>
      <c r="N104" s="83"/>
      <c r="O104" s="83"/>
      <c r="P104" s="84"/>
      <c r="Q104" s="84"/>
      <c r="R104" s="83"/>
      <c r="S104" s="83"/>
      <c r="T104" s="83"/>
      <c r="U104" s="83"/>
      <c r="V104" s="83"/>
      <c r="W104" s="84"/>
      <c r="X104" s="84"/>
      <c r="Y104" s="83"/>
      <c r="Z104" s="83"/>
      <c r="AA104" s="83"/>
      <c r="AB104" s="83"/>
      <c r="AC104" s="83"/>
      <c r="AD104" s="84"/>
      <c r="AE104" s="84"/>
      <c r="AF104" s="344"/>
      <c r="AG104" s="83"/>
      <c r="AH104" s="83"/>
      <c r="AI104" s="104"/>
      <c r="AJ104" s="104"/>
      <c r="AK104" s="37"/>
      <c r="AL104" s="19"/>
      <c r="AM104" s="40"/>
      <c r="AN104" s="399"/>
      <c r="AO104" s="399"/>
      <c r="AP104" s="63"/>
    </row>
    <row r="105" spans="1:42" s="9" customFormat="1" ht="18" customHeight="1">
      <c r="A105" s="68"/>
      <c r="B105" s="54"/>
      <c r="C105" s="107"/>
      <c r="D105" s="100"/>
      <c r="E105" s="52"/>
      <c r="F105" s="17"/>
      <c r="G105" s="48"/>
      <c r="H105" s="17"/>
      <c r="I105" s="44"/>
      <c r="J105" s="44"/>
      <c r="K105" s="17"/>
      <c r="L105" s="17"/>
      <c r="M105" s="17"/>
      <c r="N105" s="17"/>
      <c r="O105" s="17"/>
      <c r="P105" s="44"/>
      <c r="Q105" s="44"/>
      <c r="R105" s="17"/>
      <c r="S105" s="48"/>
      <c r="T105" s="17"/>
      <c r="U105" s="17"/>
      <c r="V105" s="17"/>
      <c r="W105" s="44"/>
      <c r="X105" s="44"/>
      <c r="Y105" s="17"/>
      <c r="Z105" s="17"/>
      <c r="AA105" s="17"/>
      <c r="AB105" s="17"/>
      <c r="AC105" s="17"/>
      <c r="AD105" s="44"/>
      <c r="AE105" s="44"/>
      <c r="AF105" s="17"/>
      <c r="AG105" s="17"/>
      <c r="AH105" s="17"/>
      <c r="AI105" s="16"/>
      <c r="AJ105" s="16"/>
      <c r="AK105" s="37"/>
      <c r="AL105" s="19"/>
      <c r="AM105" s="40"/>
      <c r="AN105" s="521"/>
      <c r="AO105" s="521"/>
      <c r="AP105" s="63"/>
    </row>
    <row r="106" spans="1:42" s="9" customFormat="1" ht="19.5" customHeight="1">
      <c r="A106" s="221">
        <v>137480</v>
      </c>
      <c r="B106" s="208" t="s">
        <v>67</v>
      </c>
      <c r="C106" s="218" t="s">
        <v>31</v>
      </c>
      <c r="D106" s="212" t="s">
        <v>23</v>
      </c>
      <c r="E106" s="219" t="s">
        <v>12</v>
      </c>
      <c r="F106" s="65" t="s">
        <v>11</v>
      </c>
      <c r="G106" s="83" t="s">
        <v>180</v>
      </c>
      <c r="H106" s="104"/>
      <c r="I106" s="84"/>
      <c r="J106" s="84" t="s">
        <v>180</v>
      </c>
      <c r="K106" s="104" t="s">
        <v>180</v>
      </c>
      <c r="L106" s="104"/>
      <c r="M106" s="83" t="s">
        <v>180</v>
      </c>
      <c r="N106" s="65"/>
      <c r="O106" s="83"/>
      <c r="P106" s="84" t="s">
        <v>180</v>
      </c>
      <c r="Q106" s="69" t="s">
        <v>180</v>
      </c>
      <c r="R106" s="83"/>
      <c r="S106" s="83" t="s">
        <v>180</v>
      </c>
      <c r="T106" s="104"/>
      <c r="U106" s="83"/>
      <c r="V106" s="83" t="s">
        <v>180</v>
      </c>
      <c r="W106" s="69" t="s">
        <v>180</v>
      </c>
      <c r="X106" s="84"/>
      <c r="Y106" s="83" t="s">
        <v>180</v>
      </c>
      <c r="Z106" s="65" t="s">
        <v>180</v>
      </c>
      <c r="AA106" s="83"/>
      <c r="AB106" s="83" t="s">
        <v>180</v>
      </c>
      <c r="AC106" s="83"/>
      <c r="AD106" s="84"/>
      <c r="AE106" s="84" t="s">
        <v>180</v>
      </c>
      <c r="AF106" s="83"/>
      <c r="AG106" s="65" t="s">
        <v>11</v>
      </c>
      <c r="AH106" s="83" t="s">
        <v>180</v>
      </c>
      <c r="AI106" s="104"/>
      <c r="AJ106" s="104"/>
      <c r="AK106" s="37">
        <v>126</v>
      </c>
      <c r="AL106" s="19">
        <f aca="true" t="shared" si="7" ref="AL106:AL114">COUNTIF(D106:AK106,"T")*6+COUNTIF(D106:AK106,"P")*12+COUNTIF(D106:AK106,"M")*6+COUNTIF(D106:AK106,"I")*6+COUNTIF(D106:AK106,"N")*12+COUNTIF(D106:AK106,"TI")*11+COUNTIF(D106:AK106,"MT")*12+COUNTIF(D106:AK106,"MN")*18+COUNTIF(D106:AK106,"PI")*17+COUNTIF(D106:AK106,"TN")*18+COUNTIF(D106:AK106,"NB")*6+COUNTIF(D106:AK106,"AF")*6</f>
        <v>180</v>
      </c>
      <c r="AM106" s="40">
        <f t="shared" si="6"/>
        <v>54</v>
      </c>
      <c r="AN106" s="62"/>
      <c r="AO106" s="62"/>
      <c r="AP106" s="63"/>
    </row>
    <row r="107" spans="1:42" s="9" customFormat="1" ht="18" customHeight="1">
      <c r="A107" s="221">
        <v>142530</v>
      </c>
      <c r="B107" s="207" t="s">
        <v>69</v>
      </c>
      <c r="C107" s="220" t="s">
        <v>83</v>
      </c>
      <c r="D107" s="212" t="s">
        <v>23</v>
      </c>
      <c r="E107" s="219" t="s">
        <v>12</v>
      </c>
      <c r="F107" s="83"/>
      <c r="G107" s="83" t="s">
        <v>180</v>
      </c>
      <c r="H107" s="83"/>
      <c r="I107" s="84"/>
      <c r="J107" s="84" t="s">
        <v>180</v>
      </c>
      <c r="K107" s="83"/>
      <c r="L107" s="83"/>
      <c r="M107" s="83" t="s">
        <v>180</v>
      </c>
      <c r="N107" s="83"/>
      <c r="O107" s="83"/>
      <c r="P107" s="84" t="s">
        <v>180</v>
      </c>
      <c r="Q107" s="84"/>
      <c r="R107" s="83"/>
      <c r="S107" s="83" t="s">
        <v>180</v>
      </c>
      <c r="T107" s="417"/>
      <c r="U107" s="83"/>
      <c r="V107" s="83" t="s">
        <v>180</v>
      </c>
      <c r="W107" s="84"/>
      <c r="X107" s="84"/>
      <c r="Y107" s="83" t="s">
        <v>180</v>
      </c>
      <c r="Z107" s="83"/>
      <c r="AA107" s="83"/>
      <c r="AB107" s="83" t="s">
        <v>180</v>
      </c>
      <c r="AC107" s="83"/>
      <c r="AD107" s="84"/>
      <c r="AE107" s="84" t="s">
        <v>180</v>
      </c>
      <c r="AF107" s="83"/>
      <c r="AG107" s="83"/>
      <c r="AH107" s="83" t="s">
        <v>180</v>
      </c>
      <c r="AI107" s="417" t="s">
        <v>180</v>
      </c>
      <c r="AJ107" s="83"/>
      <c r="AK107" s="37">
        <v>126</v>
      </c>
      <c r="AL107" s="19">
        <f t="shared" si="7"/>
        <v>132</v>
      </c>
      <c r="AM107" s="40">
        <f t="shared" si="6"/>
        <v>6</v>
      </c>
      <c r="AN107" s="62"/>
      <c r="AO107" s="62"/>
      <c r="AP107" s="63"/>
    </row>
    <row r="108" spans="1:42" s="9" customFormat="1" ht="18" customHeight="1">
      <c r="A108" s="221">
        <v>152870</v>
      </c>
      <c r="B108" s="208" t="s">
        <v>68</v>
      </c>
      <c r="C108" s="218" t="s">
        <v>32</v>
      </c>
      <c r="D108" s="212" t="s">
        <v>23</v>
      </c>
      <c r="E108" s="219" t="s">
        <v>12</v>
      </c>
      <c r="F108" s="65"/>
      <c r="G108" s="83" t="s">
        <v>180</v>
      </c>
      <c r="H108" s="65" t="s">
        <v>11</v>
      </c>
      <c r="I108" s="225"/>
      <c r="J108" s="84" t="s">
        <v>180</v>
      </c>
      <c r="K108" s="65" t="s">
        <v>11</v>
      </c>
      <c r="L108" s="104"/>
      <c r="M108" s="83" t="s">
        <v>180</v>
      </c>
      <c r="N108" s="65" t="s">
        <v>180</v>
      </c>
      <c r="O108" s="83"/>
      <c r="P108" s="84" t="s">
        <v>180</v>
      </c>
      <c r="Q108" s="69"/>
      <c r="R108" s="83"/>
      <c r="S108" s="83" t="s">
        <v>180</v>
      </c>
      <c r="T108" s="358" t="s">
        <v>180</v>
      </c>
      <c r="U108" s="83"/>
      <c r="V108" s="83" t="s">
        <v>180</v>
      </c>
      <c r="W108" s="84"/>
      <c r="X108" s="69" t="s">
        <v>180</v>
      </c>
      <c r="Y108" s="83" t="s">
        <v>180</v>
      </c>
      <c r="Z108" s="104"/>
      <c r="AA108" s="65" t="s">
        <v>11</v>
      </c>
      <c r="AB108" s="83" t="s">
        <v>180</v>
      </c>
      <c r="AC108" s="83"/>
      <c r="AD108" s="69" t="s">
        <v>180</v>
      </c>
      <c r="AE108" s="84" t="s">
        <v>180</v>
      </c>
      <c r="AF108" s="83"/>
      <c r="AG108" s="83"/>
      <c r="AH108" s="83" t="s">
        <v>180</v>
      </c>
      <c r="AI108" s="83"/>
      <c r="AJ108" s="65"/>
      <c r="AK108" s="37">
        <v>126</v>
      </c>
      <c r="AL108" s="19">
        <f t="shared" si="7"/>
        <v>186</v>
      </c>
      <c r="AM108" s="40">
        <f t="shared" si="6"/>
        <v>60</v>
      </c>
      <c r="AN108" s="62"/>
      <c r="AO108" s="62"/>
      <c r="AP108" s="63"/>
    </row>
    <row r="109" spans="1:42" s="9" customFormat="1" ht="18" customHeight="1">
      <c r="A109" s="53">
        <v>431478</v>
      </c>
      <c r="B109" s="113" t="s">
        <v>109</v>
      </c>
      <c r="C109" s="87" t="s">
        <v>166</v>
      </c>
      <c r="D109" s="100" t="s">
        <v>23</v>
      </c>
      <c r="E109" s="52" t="s">
        <v>12</v>
      </c>
      <c r="F109" s="83"/>
      <c r="G109" s="83" t="s">
        <v>180</v>
      </c>
      <c r="H109" s="83"/>
      <c r="I109" s="84"/>
      <c r="J109" s="84" t="s">
        <v>180</v>
      </c>
      <c r="K109" s="83"/>
      <c r="L109" s="83"/>
      <c r="M109" s="83" t="s">
        <v>180</v>
      </c>
      <c r="N109" s="83"/>
      <c r="O109" s="83"/>
      <c r="P109" s="84" t="s">
        <v>180</v>
      </c>
      <c r="Q109" s="84"/>
      <c r="R109" s="83"/>
      <c r="S109" s="83" t="s">
        <v>180</v>
      </c>
      <c r="T109" s="83"/>
      <c r="U109" s="83"/>
      <c r="V109" s="83" t="s">
        <v>180</v>
      </c>
      <c r="W109" s="84"/>
      <c r="X109" s="84"/>
      <c r="Y109" s="83" t="s">
        <v>180</v>
      </c>
      <c r="Z109" s="83"/>
      <c r="AA109" s="83"/>
      <c r="AB109" s="83" t="s">
        <v>180</v>
      </c>
      <c r="AC109" s="83"/>
      <c r="AD109" s="84"/>
      <c r="AE109" s="84" t="s">
        <v>180</v>
      </c>
      <c r="AF109" s="417" t="s">
        <v>180</v>
      </c>
      <c r="AG109" s="83"/>
      <c r="AH109" s="83" t="s">
        <v>180</v>
      </c>
      <c r="AI109" s="83"/>
      <c r="AJ109" s="83"/>
      <c r="AK109" s="37">
        <v>126</v>
      </c>
      <c r="AL109" s="19">
        <f t="shared" si="7"/>
        <v>132</v>
      </c>
      <c r="AM109" s="40">
        <f t="shared" si="6"/>
        <v>6</v>
      </c>
      <c r="AN109" s="62"/>
      <c r="AO109" s="62"/>
      <c r="AP109" s="63" t="s">
        <v>19</v>
      </c>
    </row>
    <row r="110" spans="1:39" s="9" customFormat="1" ht="18" customHeight="1">
      <c r="A110" s="54">
        <v>431591</v>
      </c>
      <c r="B110" s="113" t="s">
        <v>110</v>
      </c>
      <c r="C110" s="16" t="s">
        <v>143</v>
      </c>
      <c r="D110" s="16" t="s">
        <v>23</v>
      </c>
      <c r="E110" s="52" t="s">
        <v>12</v>
      </c>
      <c r="F110" s="83"/>
      <c r="G110" s="83" t="s">
        <v>180</v>
      </c>
      <c r="H110" s="65" t="s">
        <v>180</v>
      </c>
      <c r="I110" s="84"/>
      <c r="J110" s="84" t="s">
        <v>180</v>
      </c>
      <c r="K110" s="83"/>
      <c r="L110" s="83"/>
      <c r="M110" s="83" t="s">
        <v>180</v>
      </c>
      <c r="N110" s="83" t="s">
        <v>180</v>
      </c>
      <c r="O110" s="83"/>
      <c r="P110" s="84" t="s">
        <v>180</v>
      </c>
      <c r="Q110" s="84"/>
      <c r="R110" s="65" t="s">
        <v>11</v>
      </c>
      <c r="S110" s="83" t="s">
        <v>180</v>
      </c>
      <c r="T110" s="83"/>
      <c r="U110" s="83"/>
      <c r="V110" s="83" t="s">
        <v>180</v>
      </c>
      <c r="W110" s="84"/>
      <c r="X110" s="84"/>
      <c r="Y110" s="83" t="s">
        <v>180</v>
      </c>
      <c r="Z110" s="65" t="s">
        <v>11</v>
      </c>
      <c r="AA110" s="83"/>
      <c r="AB110" s="83" t="s">
        <v>180</v>
      </c>
      <c r="AC110" s="83"/>
      <c r="AD110" s="84"/>
      <c r="AE110" s="84" t="s">
        <v>180</v>
      </c>
      <c r="AF110" s="83"/>
      <c r="AG110" s="83"/>
      <c r="AH110" s="83" t="s">
        <v>180</v>
      </c>
      <c r="AI110" s="83"/>
      <c r="AJ110" s="83"/>
      <c r="AK110" s="37">
        <v>126</v>
      </c>
      <c r="AL110" s="19">
        <f t="shared" si="7"/>
        <v>156</v>
      </c>
      <c r="AM110" s="40">
        <f t="shared" si="6"/>
        <v>30</v>
      </c>
    </row>
    <row r="111" spans="1:43" s="9" customFormat="1" ht="18" customHeight="1">
      <c r="A111" s="53">
        <v>432229</v>
      </c>
      <c r="B111" s="113" t="s">
        <v>144</v>
      </c>
      <c r="C111" s="16" t="s">
        <v>167</v>
      </c>
      <c r="D111" s="16" t="s">
        <v>23</v>
      </c>
      <c r="E111" s="52" t="s">
        <v>12</v>
      </c>
      <c r="F111" s="83"/>
      <c r="G111" s="83" t="s">
        <v>180</v>
      </c>
      <c r="H111" s="417" t="s">
        <v>180</v>
      </c>
      <c r="I111" s="84"/>
      <c r="J111" s="84" t="s">
        <v>180</v>
      </c>
      <c r="K111" s="83"/>
      <c r="L111" s="83"/>
      <c r="M111" s="83" t="s">
        <v>180</v>
      </c>
      <c r="N111" s="83"/>
      <c r="O111" s="83"/>
      <c r="P111" s="84" t="s">
        <v>180</v>
      </c>
      <c r="Q111" s="84"/>
      <c r="R111" s="83"/>
      <c r="S111" s="83" t="s">
        <v>180</v>
      </c>
      <c r="T111" s="83"/>
      <c r="U111" s="83"/>
      <c r="V111" s="83" t="s">
        <v>180</v>
      </c>
      <c r="W111" s="84"/>
      <c r="X111" s="84"/>
      <c r="Y111" s="83" t="s">
        <v>180</v>
      </c>
      <c r="Z111" s="83"/>
      <c r="AA111" s="83"/>
      <c r="AB111" s="83" t="s">
        <v>180</v>
      </c>
      <c r="AC111" s="83"/>
      <c r="AD111" s="84"/>
      <c r="AE111" s="84" t="s">
        <v>180</v>
      </c>
      <c r="AF111" s="83"/>
      <c r="AG111" s="83"/>
      <c r="AH111" s="83" t="s">
        <v>180</v>
      </c>
      <c r="AI111" s="83"/>
      <c r="AJ111" s="83"/>
      <c r="AK111" s="37">
        <v>126</v>
      </c>
      <c r="AL111" s="19">
        <f t="shared" si="7"/>
        <v>132</v>
      </c>
      <c r="AM111" s="40">
        <f t="shared" si="6"/>
        <v>6</v>
      </c>
      <c r="AQ111" s="124" t="s">
        <v>85</v>
      </c>
    </row>
    <row r="112" spans="1:39" s="9" customFormat="1" ht="18" customHeight="1">
      <c r="A112" s="54">
        <v>433195</v>
      </c>
      <c r="B112" s="108" t="s">
        <v>188</v>
      </c>
      <c r="C112" s="16" t="s">
        <v>189</v>
      </c>
      <c r="D112" s="100" t="s">
        <v>23</v>
      </c>
      <c r="E112" s="52" t="s">
        <v>12</v>
      </c>
      <c r="F112" s="83"/>
      <c r="G112" s="83" t="s">
        <v>180</v>
      </c>
      <c r="H112" s="65" t="s">
        <v>180</v>
      </c>
      <c r="I112" s="84"/>
      <c r="J112" s="84" t="s">
        <v>180</v>
      </c>
      <c r="K112" s="104"/>
      <c r="L112" s="83"/>
      <c r="M112" s="83" t="s">
        <v>180</v>
      </c>
      <c r="N112" s="83"/>
      <c r="O112" s="83"/>
      <c r="P112" s="84" t="s">
        <v>180</v>
      </c>
      <c r="Q112" s="84"/>
      <c r="R112" s="83"/>
      <c r="S112" s="83" t="s">
        <v>180</v>
      </c>
      <c r="T112" s="65" t="s">
        <v>180</v>
      </c>
      <c r="U112" s="83"/>
      <c r="V112" s="83" t="s">
        <v>180</v>
      </c>
      <c r="W112" s="84"/>
      <c r="X112" s="363"/>
      <c r="Y112" s="83" t="s">
        <v>180</v>
      </c>
      <c r="Z112" s="417" t="s">
        <v>180</v>
      </c>
      <c r="AA112" s="91"/>
      <c r="AB112" s="83" t="s">
        <v>180</v>
      </c>
      <c r="AC112" s="65" t="s">
        <v>11</v>
      </c>
      <c r="AD112" s="84"/>
      <c r="AE112" s="84" t="s">
        <v>180</v>
      </c>
      <c r="AF112" s="104"/>
      <c r="AG112" s="83"/>
      <c r="AH112" s="83" t="s">
        <v>180</v>
      </c>
      <c r="AI112" s="83"/>
      <c r="AJ112" s="83"/>
      <c r="AK112" s="37">
        <v>126</v>
      </c>
      <c r="AL112" s="19">
        <f t="shared" si="7"/>
        <v>162</v>
      </c>
      <c r="AM112" s="40">
        <f t="shared" si="6"/>
        <v>36</v>
      </c>
    </row>
    <row r="113" spans="1:39" s="9" customFormat="1" ht="18" customHeight="1">
      <c r="A113" s="180"/>
      <c r="B113" s="179" t="s">
        <v>94</v>
      </c>
      <c r="C113" s="181"/>
      <c r="D113" s="100" t="s">
        <v>23</v>
      </c>
      <c r="E113" s="52" t="s">
        <v>12</v>
      </c>
      <c r="F113" s="83"/>
      <c r="G113" s="83">
        <v>7</v>
      </c>
      <c r="H113" s="83"/>
      <c r="I113" s="84"/>
      <c r="J113" s="84">
        <v>7</v>
      </c>
      <c r="K113" s="83"/>
      <c r="L113" s="83"/>
      <c r="M113" s="83">
        <v>7</v>
      </c>
      <c r="N113" s="83"/>
      <c r="O113" s="83"/>
      <c r="P113" s="84">
        <v>7</v>
      </c>
      <c r="Q113" s="84"/>
      <c r="R113" s="83"/>
      <c r="S113" s="83">
        <v>7</v>
      </c>
      <c r="T113" s="183"/>
      <c r="U113" s="183"/>
      <c r="V113" s="83">
        <v>7</v>
      </c>
      <c r="W113" s="225"/>
      <c r="X113" s="225"/>
      <c r="Y113" s="83">
        <v>7</v>
      </c>
      <c r="Z113" s="183"/>
      <c r="AA113" s="183"/>
      <c r="AB113" s="83">
        <v>7</v>
      </c>
      <c r="AC113" s="183"/>
      <c r="AD113" s="225"/>
      <c r="AE113" s="84">
        <v>7</v>
      </c>
      <c r="AF113" s="183"/>
      <c r="AG113" s="183"/>
      <c r="AH113" s="83">
        <v>7</v>
      </c>
      <c r="AI113" s="183"/>
      <c r="AJ113" s="83"/>
      <c r="AK113" s="37">
        <v>126</v>
      </c>
      <c r="AL113" s="19">
        <f t="shared" si="7"/>
        <v>0</v>
      </c>
      <c r="AM113" s="40">
        <f>SUM(AL113-0)</f>
        <v>0</v>
      </c>
    </row>
    <row r="114" spans="1:39" s="9" customFormat="1" ht="18" customHeight="1">
      <c r="A114" s="180"/>
      <c r="B114" s="179" t="s">
        <v>94</v>
      </c>
      <c r="C114" s="181"/>
      <c r="D114" s="100" t="s">
        <v>23</v>
      </c>
      <c r="E114" s="52" t="s">
        <v>12</v>
      </c>
      <c r="F114" s="183">
        <v>7</v>
      </c>
      <c r="G114" s="183">
        <v>7</v>
      </c>
      <c r="H114" s="183">
        <v>7</v>
      </c>
      <c r="I114" s="225">
        <v>7</v>
      </c>
      <c r="J114" s="225">
        <v>7</v>
      </c>
      <c r="K114" s="183">
        <v>7</v>
      </c>
      <c r="L114" s="183">
        <v>7</v>
      </c>
      <c r="M114" s="183">
        <v>7</v>
      </c>
      <c r="N114" s="183">
        <v>7</v>
      </c>
      <c r="O114" s="183">
        <v>8</v>
      </c>
      <c r="P114" s="225">
        <v>7</v>
      </c>
      <c r="Q114" s="225">
        <v>6</v>
      </c>
      <c r="R114" s="183">
        <v>8</v>
      </c>
      <c r="S114" s="183">
        <v>7</v>
      </c>
      <c r="T114" s="183">
        <v>7</v>
      </c>
      <c r="U114" s="183">
        <v>7</v>
      </c>
      <c r="V114" s="183">
        <v>8</v>
      </c>
      <c r="W114" s="225">
        <v>6</v>
      </c>
      <c r="X114" s="225">
        <v>7</v>
      </c>
      <c r="Y114" s="183">
        <v>7</v>
      </c>
      <c r="Z114" s="183">
        <v>7</v>
      </c>
      <c r="AA114" s="183">
        <v>7</v>
      </c>
      <c r="AB114" s="183">
        <v>8</v>
      </c>
      <c r="AC114" s="183">
        <v>6</v>
      </c>
      <c r="AD114" s="225">
        <v>7</v>
      </c>
      <c r="AE114" s="225">
        <v>7</v>
      </c>
      <c r="AF114" s="183">
        <v>7</v>
      </c>
      <c r="AG114" s="183">
        <v>8</v>
      </c>
      <c r="AH114" s="183">
        <v>8</v>
      </c>
      <c r="AI114" s="360">
        <v>7</v>
      </c>
      <c r="AJ114" s="392">
        <v>7</v>
      </c>
      <c r="AK114" s="37">
        <v>126</v>
      </c>
      <c r="AL114" s="19">
        <f t="shared" si="7"/>
        <v>0</v>
      </c>
      <c r="AM114" s="40">
        <f>SUM(AL114-0)</f>
        <v>0</v>
      </c>
    </row>
    <row r="115" spans="1:39" s="9" customFormat="1" ht="18" customHeight="1">
      <c r="A115" s="54"/>
      <c r="B115" s="113"/>
      <c r="C115" s="64"/>
      <c r="D115" s="100"/>
      <c r="E115" s="52"/>
      <c r="F115" s="83"/>
      <c r="G115" s="83"/>
      <c r="H115" s="83"/>
      <c r="I115" s="84"/>
      <c r="J115" s="84"/>
      <c r="K115" s="83"/>
      <c r="L115" s="83"/>
      <c r="M115" s="83"/>
      <c r="N115" s="83"/>
      <c r="O115" s="83"/>
      <c r="P115" s="84"/>
      <c r="Q115" s="84"/>
      <c r="R115" s="83"/>
      <c r="S115" s="183"/>
      <c r="T115" s="183"/>
      <c r="U115" s="183"/>
      <c r="V115" s="183"/>
      <c r="W115" s="225"/>
      <c r="X115" s="225"/>
      <c r="Y115" s="183"/>
      <c r="Z115" s="183"/>
      <c r="AA115" s="183"/>
      <c r="AB115" s="183"/>
      <c r="AC115" s="183"/>
      <c r="AD115" s="225"/>
      <c r="AE115" s="225"/>
      <c r="AF115" s="183"/>
      <c r="AG115" s="183"/>
      <c r="AH115" s="183"/>
      <c r="AI115" s="360"/>
      <c r="AJ115" s="360"/>
      <c r="AK115" s="37"/>
      <c r="AL115" s="19"/>
      <c r="AM115" s="40"/>
    </row>
    <row r="116" spans="1:39" s="9" customFormat="1" ht="18" customHeight="1">
      <c r="A116" s="372" t="s">
        <v>196</v>
      </c>
      <c r="B116" s="148"/>
      <c r="C116" s="134"/>
      <c r="D116" s="149"/>
      <c r="E116" s="59"/>
      <c r="F116" s="183"/>
      <c r="G116" s="183"/>
      <c r="H116" s="183"/>
      <c r="I116" s="225"/>
      <c r="J116" s="225"/>
      <c r="K116" s="183"/>
      <c r="L116" s="183"/>
      <c r="M116" s="183"/>
      <c r="N116" s="183"/>
      <c r="O116" s="183"/>
      <c r="P116" s="225"/>
      <c r="Q116" s="225"/>
      <c r="R116" s="183"/>
      <c r="S116" s="183"/>
      <c r="T116" s="183"/>
      <c r="U116" s="183"/>
      <c r="V116" s="183"/>
      <c r="W116" s="225"/>
      <c r="X116" s="225"/>
      <c r="Y116" s="183"/>
      <c r="Z116" s="183"/>
      <c r="AA116" s="183"/>
      <c r="AB116" s="183"/>
      <c r="AC116" s="183"/>
      <c r="AD116" s="225"/>
      <c r="AE116" s="225"/>
      <c r="AF116" s="183"/>
      <c r="AG116" s="183"/>
      <c r="AH116" s="183"/>
      <c r="AI116" s="360"/>
      <c r="AJ116" s="392"/>
      <c r="AK116" s="37"/>
      <c r="AL116" s="19"/>
      <c r="AM116" s="45"/>
    </row>
    <row r="117" spans="1:39" s="153" customFormat="1" ht="18" customHeight="1" thickBot="1">
      <c r="A117" s="147"/>
      <c r="B117" s="148"/>
      <c r="C117" s="134"/>
      <c r="D117" s="149"/>
      <c r="E117" s="59"/>
      <c r="F117" s="91"/>
      <c r="G117" s="91"/>
      <c r="H117" s="91"/>
      <c r="I117" s="92"/>
      <c r="J117" s="92"/>
      <c r="K117" s="91"/>
      <c r="L117" s="91"/>
      <c r="M117" s="91"/>
      <c r="N117" s="91"/>
      <c r="O117" s="91"/>
      <c r="P117" s="92"/>
      <c r="Q117" s="92"/>
      <c r="R117" s="91"/>
      <c r="S117" s="91"/>
      <c r="T117" s="91"/>
      <c r="U117" s="91"/>
      <c r="V117" s="91"/>
      <c r="W117" s="92"/>
      <c r="X117" s="92"/>
      <c r="Y117" s="91"/>
      <c r="Z117" s="91"/>
      <c r="AA117" s="91"/>
      <c r="AB117" s="91"/>
      <c r="AC117" s="91"/>
      <c r="AD117" s="92"/>
      <c r="AE117" s="92"/>
      <c r="AF117" s="91"/>
      <c r="AG117" s="91"/>
      <c r="AH117" s="91"/>
      <c r="AI117" s="175"/>
      <c r="AJ117" s="104"/>
      <c r="AK117" s="37"/>
      <c r="AL117" s="19"/>
      <c r="AM117" s="45"/>
    </row>
    <row r="118" spans="1:39" s="9" customFormat="1" ht="18" customHeight="1">
      <c r="A118" s="157"/>
      <c r="B118" s="442" t="s">
        <v>17</v>
      </c>
      <c r="C118" s="443"/>
      <c r="D118" s="444"/>
      <c r="E118" s="154"/>
      <c r="F118" s="104"/>
      <c r="G118" s="362"/>
      <c r="H118" s="104"/>
      <c r="I118" s="121"/>
      <c r="J118" s="121"/>
      <c r="K118" s="104"/>
      <c r="L118" s="104"/>
      <c r="M118" s="104"/>
      <c r="N118" s="104"/>
      <c r="O118" s="104"/>
      <c r="P118" s="121"/>
      <c r="Q118" s="121"/>
      <c r="R118" s="104"/>
      <c r="S118" s="104"/>
      <c r="T118" s="104"/>
      <c r="U118" s="104"/>
      <c r="V118" s="104"/>
      <c r="W118" s="121"/>
      <c r="X118" s="121"/>
      <c r="Y118" s="104"/>
      <c r="Z118" s="104"/>
      <c r="AA118" s="104"/>
      <c r="AB118" s="104"/>
      <c r="AC118" s="104"/>
      <c r="AD118" s="121"/>
      <c r="AE118" s="121"/>
      <c r="AF118" s="104"/>
      <c r="AG118" s="104"/>
      <c r="AH118" s="104"/>
      <c r="AI118" s="104"/>
      <c r="AJ118" s="104"/>
      <c r="AK118" s="37"/>
      <c r="AL118" s="19"/>
      <c r="AM118" s="45"/>
    </row>
    <row r="119" spans="1:39" s="9" customFormat="1" ht="18" customHeight="1">
      <c r="A119" s="164"/>
      <c r="B119" s="435" t="s">
        <v>86</v>
      </c>
      <c r="C119" s="436"/>
      <c r="D119" s="437"/>
      <c r="E119" s="155"/>
      <c r="F119" s="83"/>
      <c r="G119" s="361"/>
      <c r="H119" s="83"/>
      <c r="I119" s="84"/>
      <c r="J119" s="84"/>
      <c r="K119" s="83"/>
      <c r="L119" s="83"/>
      <c r="M119" s="83"/>
      <c r="N119" s="83"/>
      <c r="O119" s="83"/>
      <c r="P119" s="84"/>
      <c r="Q119" s="84"/>
      <c r="R119" s="83"/>
      <c r="S119" s="83"/>
      <c r="T119" s="83"/>
      <c r="U119" s="83"/>
      <c r="V119" s="83"/>
      <c r="W119" s="84"/>
      <c r="X119" s="84"/>
      <c r="Y119" s="83"/>
      <c r="Z119" s="83"/>
      <c r="AA119" s="83"/>
      <c r="AB119" s="83"/>
      <c r="AC119" s="83"/>
      <c r="AD119" s="84"/>
      <c r="AE119" s="84"/>
      <c r="AF119" s="83"/>
      <c r="AG119" s="83"/>
      <c r="AH119" s="83"/>
      <c r="AI119" s="104"/>
      <c r="AJ119" s="104"/>
      <c r="AK119" s="150"/>
      <c r="AL119" s="151"/>
      <c r="AM119" s="152"/>
    </row>
    <row r="120" spans="1:39" s="9" customFormat="1" ht="18" customHeight="1">
      <c r="A120" s="158"/>
      <c r="B120" s="445" t="s">
        <v>87</v>
      </c>
      <c r="C120" s="446"/>
      <c r="D120" s="447"/>
      <c r="E120" s="154"/>
      <c r="F120" s="83"/>
      <c r="G120" s="361"/>
      <c r="H120" s="83"/>
      <c r="I120" s="84"/>
      <c r="J120" s="84"/>
      <c r="K120" s="83"/>
      <c r="L120" s="83"/>
      <c r="M120" s="83"/>
      <c r="N120" s="83"/>
      <c r="O120" s="83"/>
      <c r="P120" s="84"/>
      <c r="Q120" s="84"/>
      <c r="R120" s="83"/>
      <c r="S120" s="83"/>
      <c r="T120" s="83"/>
      <c r="U120" s="83"/>
      <c r="V120" s="83"/>
      <c r="W120" s="84"/>
      <c r="X120" s="84"/>
      <c r="Y120" s="83"/>
      <c r="Z120" s="83"/>
      <c r="AA120" s="83"/>
      <c r="AB120" s="83"/>
      <c r="AC120" s="83"/>
      <c r="AD120" s="84"/>
      <c r="AE120" s="84"/>
      <c r="AF120" s="83"/>
      <c r="AG120" s="83"/>
      <c r="AH120" s="83"/>
      <c r="AI120" s="104"/>
      <c r="AJ120" s="104"/>
      <c r="AK120" s="37"/>
      <c r="AL120" s="19"/>
      <c r="AM120" s="45"/>
    </row>
    <row r="121" spans="1:39" s="9" customFormat="1" ht="18" customHeight="1">
      <c r="A121" s="158"/>
      <c r="B121" s="445" t="s">
        <v>88</v>
      </c>
      <c r="C121" s="446"/>
      <c r="D121" s="447"/>
      <c r="E121" s="154"/>
      <c r="F121" s="83"/>
      <c r="G121" s="361"/>
      <c r="H121" s="83"/>
      <c r="I121" s="84"/>
      <c r="J121" s="84"/>
      <c r="K121" s="83"/>
      <c r="L121" s="83"/>
      <c r="M121" s="83"/>
      <c r="N121" s="83"/>
      <c r="O121" s="83"/>
      <c r="P121" s="84"/>
      <c r="Q121" s="84"/>
      <c r="R121" s="83"/>
      <c r="S121" s="83"/>
      <c r="T121" s="83"/>
      <c r="U121" s="83"/>
      <c r="V121" s="83"/>
      <c r="W121" s="84"/>
      <c r="X121" s="84"/>
      <c r="Y121" s="83"/>
      <c r="Z121" s="83"/>
      <c r="AA121" s="83"/>
      <c r="AB121" s="83"/>
      <c r="AC121" s="83"/>
      <c r="AD121" s="84"/>
      <c r="AE121" s="84"/>
      <c r="AF121" s="83"/>
      <c r="AG121" s="83"/>
      <c r="AH121" s="83"/>
      <c r="AI121" s="104"/>
      <c r="AJ121" s="104"/>
      <c r="AK121" s="37"/>
      <c r="AL121" s="19"/>
      <c r="AM121" s="45"/>
    </row>
    <row r="122" spans="1:39" s="9" customFormat="1" ht="18" customHeight="1">
      <c r="A122" s="158"/>
      <c r="B122" s="445" t="s">
        <v>89</v>
      </c>
      <c r="C122" s="446"/>
      <c r="D122" s="447"/>
      <c r="E122" s="156"/>
      <c r="F122" s="83"/>
      <c r="G122" s="361"/>
      <c r="H122" s="83"/>
      <c r="I122" s="84"/>
      <c r="J122" s="84"/>
      <c r="K122" s="83"/>
      <c r="L122" s="83"/>
      <c r="M122" s="83"/>
      <c r="N122" s="83"/>
      <c r="O122" s="83"/>
      <c r="P122" s="84"/>
      <c r="Q122" s="84"/>
      <c r="R122" s="83"/>
      <c r="S122" s="83"/>
      <c r="T122" s="83"/>
      <c r="U122" s="83"/>
      <c r="V122" s="83"/>
      <c r="W122" s="84"/>
      <c r="X122" s="84"/>
      <c r="Y122" s="83"/>
      <c r="Z122" s="83"/>
      <c r="AA122" s="83"/>
      <c r="AB122" s="83"/>
      <c r="AC122" s="83"/>
      <c r="AD122" s="84"/>
      <c r="AE122" s="84"/>
      <c r="AF122" s="83"/>
      <c r="AG122" s="83"/>
      <c r="AH122" s="83"/>
      <c r="AI122" s="104"/>
      <c r="AJ122" s="104"/>
      <c r="AK122" s="37"/>
      <c r="AL122" s="19"/>
      <c r="AM122" s="45"/>
    </row>
    <row r="123" spans="1:39" s="9" customFormat="1" ht="18" customHeight="1">
      <c r="A123" s="158"/>
      <c r="B123" s="445" t="s">
        <v>90</v>
      </c>
      <c r="C123" s="446"/>
      <c r="D123" s="447"/>
      <c r="E123" s="156"/>
      <c r="F123" s="60"/>
      <c r="G123" s="60"/>
      <c r="H123" s="60"/>
      <c r="I123" s="44"/>
      <c r="J123" s="61"/>
      <c r="K123" s="60"/>
      <c r="L123" s="17"/>
      <c r="M123" s="60"/>
      <c r="N123" s="17"/>
      <c r="O123" s="60"/>
      <c r="P123" s="44"/>
      <c r="Q123" s="44"/>
      <c r="R123" s="60"/>
      <c r="S123" s="17"/>
      <c r="T123" s="17"/>
      <c r="U123" s="60"/>
      <c r="V123" s="60"/>
      <c r="W123" s="44"/>
      <c r="X123" s="61"/>
      <c r="Y123" s="60"/>
      <c r="Z123" s="17"/>
      <c r="AA123" s="60"/>
      <c r="AB123" s="60"/>
      <c r="AC123" s="60"/>
      <c r="AD123" s="44"/>
      <c r="AE123" s="61"/>
      <c r="AF123" s="17"/>
      <c r="AG123" s="60"/>
      <c r="AH123" s="60"/>
      <c r="AI123" s="16"/>
      <c r="AJ123" s="137"/>
      <c r="AK123" s="37"/>
      <c r="AL123" s="19"/>
      <c r="AM123" s="45"/>
    </row>
    <row r="124" spans="1:39" s="9" customFormat="1" ht="18" customHeight="1">
      <c r="A124" s="158"/>
      <c r="B124" s="435" t="s">
        <v>91</v>
      </c>
      <c r="C124" s="436"/>
      <c r="D124" s="437"/>
      <c r="E124" s="156"/>
      <c r="F124" s="60"/>
      <c r="G124" s="60"/>
      <c r="H124" s="60"/>
      <c r="I124" s="44"/>
      <c r="J124" s="61"/>
      <c r="K124" s="60"/>
      <c r="L124" s="17"/>
      <c r="M124" s="60"/>
      <c r="N124" s="17"/>
      <c r="O124" s="60"/>
      <c r="P124" s="44"/>
      <c r="Q124" s="44"/>
      <c r="R124" s="60"/>
      <c r="S124" s="17"/>
      <c r="T124" s="17"/>
      <c r="U124" s="60"/>
      <c r="V124" s="60"/>
      <c r="W124" s="44"/>
      <c r="X124" s="61"/>
      <c r="Y124" s="60"/>
      <c r="Z124" s="17"/>
      <c r="AA124" s="60"/>
      <c r="AB124" s="60"/>
      <c r="AC124" s="60"/>
      <c r="AD124" s="44"/>
      <c r="AE124" s="61"/>
      <c r="AF124" s="17"/>
      <c r="AG124" s="60"/>
      <c r="AH124" s="60"/>
      <c r="AI124" s="16"/>
      <c r="AJ124" s="137"/>
      <c r="AK124" s="37"/>
      <c r="AL124" s="19"/>
      <c r="AM124" s="45" t="s">
        <v>113</v>
      </c>
    </row>
    <row r="125" spans="1:39" s="9" customFormat="1" ht="13.5" customHeight="1" thickBot="1">
      <c r="A125" s="159"/>
      <c r="B125" s="438" t="s">
        <v>92</v>
      </c>
      <c r="C125" s="439"/>
      <c r="D125" s="440"/>
      <c r="E125" s="156"/>
      <c r="F125" s="83"/>
      <c r="G125" s="83"/>
      <c r="H125" s="60"/>
      <c r="I125" s="44"/>
      <c r="J125" s="84"/>
      <c r="K125" s="83"/>
      <c r="L125" s="83"/>
      <c r="M125" s="83"/>
      <c r="N125" s="83"/>
      <c r="O125" s="83"/>
      <c r="P125" s="84"/>
      <c r="Q125" s="84"/>
      <c r="R125" s="83"/>
      <c r="S125" s="83"/>
      <c r="T125" s="83"/>
      <c r="U125" s="83"/>
      <c r="V125" s="60"/>
      <c r="W125" s="44"/>
      <c r="X125" s="84"/>
      <c r="Y125" s="83"/>
      <c r="Z125" s="83"/>
      <c r="AA125" s="83"/>
      <c r="AB125" s="83"/>
      <c r="AC125" s="83"/>
      <c r="AD125" s="84"/>
      <c r="AE125" s="84"/>
      <c r="AF125" s="83"/>
      <c r="AG125" s="83"/>
      <c r="AH125" s="83"/>
      <c r="AI125" s="16"/>
      <c r="AJ125" s="137"/>
      <c r="AK125" s="37"/>
      <c r="AL125" s="19"/>
      <c r="AM125" s="199"/>
    </row>
    <row r="126" spans="1:39" s="9" customFormat="1" ht="38.25" customHeight="1">
      <c r="A126" s="163"/>
      <c r="B126" s="163"/>
      <c r="C126" s="163"/>
      <c r="D126" s="163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</row>
    <row r="127" spans="1:39" s="9" customFormat="1" ht="38.2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</row>
    <row r="128" spans="1:39" s="9" customFormat="1" ht="38.2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</row>
    <row r="129" spans="1:39" s="9" customFormat="1" ht="38.25" customHeight="1" thickBo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</row>
    <row r="130" spans="1:39" s="9" customFormat="1" ht="38.25" customHeight="1">
      <c r="A130" s="503" t="s">
        <v>211</v>
      </c>
      <c r="B130" s="504"/>
      <c r="C130" s="504"/>
      <c r="D130" s="504"/>
      <c r="E130" s="504"/>
      <c r="F130" s="504"/>
      <c r="G130" s="504"/>
      <c r="H130" s="504"/>
      <c r="I130" s="504"/>
      <c r="J130" s="504"/>
      <c r="K130" s="504"/>
      <c r="L130" s="504"/>
      <c r="M130" s="504"/>
      <c r="N130" s="504"/>
      <c r="O130" s="504"/>
      <c r="P130" s="504"/>
      <c r="Q130" s="504"/>
      <c r="R130" s="504"/>
      <c r="S130" s="504"/>
      <c r="T130" s="504"/>
      <c r="U130" s="504"/>
      <c r="V130" s="504"/>
      <c r="W130" s="504"/>
      <c r="X130" s="504"/>
      <c r="Y130" s="504"/>
      <c r="Z130" s="504"/>
      <c r="AA130" s="504"/>
      <c r="AB130" s="504"/>
      <c r="AC130" s="504"/>
      <c r="AD130" s="504"/>
      <c r="AE130" s="504"/>
      <c r="AF130" s="504"/>
      <c r="AG130" s="504"/>
      <c r="AH130" s="504"/>
      <c r="AI130" s="504"/>
      <c r="AJ130" s="504"/>
      <c r="AK130" s="504"/>
      <c r="AL130" s="504"/>
      <c r="AM130" s="505"/>
    </row>
    <row r="131" spans="1:39" s="9" customFormat="1" ht="15.75" customHeight="1" thickBot="1">
      <c r="A131" s="506"/>
      <c r="B131" s="507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507"/>
      <c r="Y131" s="507"/>
      <c r="Z131" s="507"/>
      <c r="AA131" s="507"/>
      <c r="AB131" s="507"/>
      <c r="AC131" s="507"/>
      <c r="AD131" s="507"/>
      <c r="AE131" s="507"/>
      <c r="AF131" s="507"/>
      <c r="AG131" s="507"/>
      <c r="AH131" s="507"/>
      <c r="AI131" s="507"/>
      <c r="AJ131" s="507"/>
      <c r="AK131" s="507"/>
      <c r="AL131" s="507"/>
      <c r="AM131" s="508"/>
    </row>
    <row r="132" spans="1:39" s="9" customFormat="1" ht="15.75" customHeight="1">
      <c r="A132" s="25" t="s">
        <v>0</v>
      </c>
      <c r="B132" s="94" t="s">
        <v>1</v>
      </c>
      <c r="C132" s="94" t="s">
        <v>15</v>
      </c>
      <c r="D132" s="26" t="s">
        <v>2</v>
      </c>
      <c r="E132" s="485" t="s">
        <v>3</v>
      </c>
      <c r="F132" s="396">
        <v>1</v>
      </c>
      <c r="G132" s="21">
        <v>2</v>
      </c>
      <c r="H132" s="21">
        <v>3</v>
      </c>
      <c r="I132" s="21">
        <v>4</v>
      </c>
      <c r="J132" s="21">
        <v>5</v>
      </c>
      <c r="K132" s="21">
        <v>6</v>
      </c>
      <c r="L132" s="21">
        <v>7</v>
      </c>
      <c r="M132" s="21">
        <v>8</v>
      </c>
      <c r="N132" s="21">
        <v>9</v>
      </c>
      <c r="O132" s="21">
        <v>10</v>
      </c>
      <c r="P132" s="21">
        <v>11</v>
      </c>
      <c r="Q132" s="21">
        <v>12</v>
      </c>
      <c r="R132" s="21">
        <v>13</v>
      </c>
      <c r="S132" s="21">
        <v>14</v>
      </c>
      <c r="T132" s="21">
        <v>15</v>
      </c>
      <c r="U132" s="21">
        <v>16</v>
      </c>
      <c r="V132" s="21">
        <v>17</v>
      </c>
      <c r="W132" s="21">
        <v>18</v>
      </c>
      <c r="X132" s="21">
        <v>19</v>
      </c>
      <c r="Y132" s="21">
        <v>20</v>
      </c>
      <c r="Z132" s="21">
        <v>21</v>
      </c>
      <c r="AA132" s="21">
        <v>22</v>
      </c>
      <c r="AB132" s="21">
        <v>23</v>
      </c>
      <c r="AC132" s="21">
        <v>24</v>
      </c>
      <c r="AD132" s="21">
        <v>25</v>
      </c>
      <c r="AE132" s="21">
        <v>26</v>
      </c>
      <c r="AF132" s="21">
        <v>27</v>
      </c>
      <c r="AG132" s="21">
        <v>28</v>
      </c>
      <c r="AH132" s="21">
        <v>29</v>
      </c>
      <c r="AI132" s="396">
        <v>30</v>
      </c>
      <c r="AJ132" s="21">
        <v>31</v>
      </c>
      <c r="AK132" s="487" t="s">
        <v>4</v>
      </c>
      <c r="AL132" s="488" t="s">
        <v>5</v>
      </c>
      <c r="AM132" s="489" t="s">
        <v>6</v>
      </c>
    </row>
    <row r="133" spans="1:39" s="9" customFormat="1" ht="15.75" customHeight="1">
      <c r="A133" s="22"/>
      <c r="B133" s="95" t="s">
        <v>16</v>
      </c>
      <c r="C133" s="95" t="s">
        <v>14</v>
      </c>
      <c r="D133" s="4" t="s">
        <v>7</v>
      </c>
      <c r="E133" s="486"/>
      <c r="F133" s="5" t="s">
        <v>8</v>
      </c>
      <c r="G133" s="5" t="s">
        <v>8</v>
      </c>
      <c r="H133" s="5" t="s">
        <v>9</v>
      </c>
      <c r="I133" s="5" t="s">
        <v>9</v>
      </c>
      <c r="J133" s="5" t="s">
        <v>10</v>
      </c>
      <c r="K133" s="5" t="s">
        <v>9</v>
      </c>
      <c r="L133" s="5" t="s">
        <v>11</v>
      </c>
      <c r="M133" s="5" t="s">
        <v>8</v>
      </c>
      <c r="N133" s="5" t="s">
        <v>8</v>
      </c>
      <c r="O133" s="5" t="s">
        <v>9</v>
      </c>
      <c r="P133" s="5" t="s">
        <v>9</v>
      </c>
      <c r="Q133" s="5" t="s">
        <v>10</v>
      </c>
      <c r="R133" s="5" t="s">
        <v>9</v>
      </c>
      <c r="S133" s="5" t="s">
        <v>11</v>
      </c>
      <c r="T133" s="5" t="s">
        <v>8</v>
      </c>
      <c r="U133" s="5" t="s">
        <v>8</v>
      </c>
      <c r="V133" s="5" t="s">
        <v>9</v>
      </c>
      <c r="W133" s="5" t="s">
        <v>9</v>
      </c>
      <c r="X133" s="5" t="s">
        <v>10</v>
      </c>
      <c r="Y133" s="5" t="s">
        <v>9</v>
      </c>
      <c r="Z133" s="5" t="s">
        <v>11</v>
      </c>
      <c r="AA133" s="5" t="s">
        <v>8</v>
      </c>
      <c r="AB133" s="5" t="s">
        <v>8</v>
      </c>
      <c r="AC133" s="5" t="s">
        <v>9</v>
      </c>
      <c r="AD133" s="5" t="s">
        <v>9</v>
      </c>
      <c r="AE133" s="5" t="s">
        <v>10</v>
      </c>
      <c r="AF133" s="5" t="s">
        <v>9</v>
      </c>
      <c r="AG133" s="5" t="s">
        <v>11</v>
      </c>
      <c r="AH133" s="5" t="s">
        <v>8</v>
      </c>
      <c r="AI133" s="5" t="s">
        <v>8</v>
      </c>
      <c r="AJ133" s="5" t="s">
        <v>9</v>
      </c>
      <c r="AK133" s="460"/>
      <c r="AL133" s="462"/>
      <c r="AM133" s="464"/>
    </row>
    <row r="134" spans="1:39" s="9" customFormat="1" ht="15.75" customHeight="1">
      <c r="A134" s="110"/>
      <c r="B134" s="122" t="s">
        <v>214</v>
      </c>
      <c r="C134" s="89"/>
      <c r="D134" s="109"/>
      <c r="E134" s="51"/>
      <c r="F134" s="410"/>
      <c r="G134" s="516" t="s">
        <v>175</v>
      </c>
      <c r="H134" s="516"/>
      <c r="I134" s="516"/>
      <c r="J134" s="516"/>
      <c r="K134" s="516"/>
      <c r="L134" s="516"/>
      <c r="M134" s="516"/>
      <c r="N134" s="516"/>
      <c r="O134" s="516"/>
      <c r="P134" s="516"/>
      <c r="Q134" s="516"/>
      <c r="R134" s="516"/>
      <c r="S134" s="516"/>
      <c r="T134" s="516"/>
      <c r="U134" s="516"/>
      <c r="V134" s="516"/>
      <c r="W134" s="516"/>
      <c r="X134" s="516"/>
      <c r="Y134" s="516"/>
      <c r="Z134" s="516"/>
      <c r="AA134" s="516"/>
      <c r="AB134" s="516"/>
      <c r="AC134" s="516"/>
      <c r="AD134" s="516"/>
      <c r="AE134" s="516"/>
      <c r="AF134" s="516"/>
      <c r="AG134" s="516"/>
      <c r="AH134" s="516"/>
      <c r="AI134" s="516"/>
      <c r="AJ134" s="517"/>
      <c r="AK134" s="37"/>
      <c r="AL134" s="19"/>
      <c r="AM134" s="45">
        <f>SUM(AL134-126)</f>
        <v>-126</v>
      </c>
    </row>
    <row r="135" spans="1:39" s="9" customFormat="1" ht="15.75" customHeight="1">
      <c r="A135" s="110">
        <v>151670</v>
      </c>
      <c r="B135" s="55" t="s">
        <v>58</v>
      </c>
      <c r="C135" s="72" t="s">
        <v>168</v>
      </c>
      <c r="D135" s="109" t="s">
        <v>30</v>
      </c>
      <c r="E135" s="51" t="s">
        <v>24</v>
      </c>
      <c r="F135" s="410" t="s">
        <v>215</v>
      </c>
      <c r="G135" s="411"/>
      <c r="H135" s="411"/>
      <c r="I135" s="411"/>
      <c r="J135" s="411"/>
      <c r="K135" s="412"/>
      <c r="L135" s="410"/>
      <c r="M135" s="411"/>
      <c r="N135" s="411" t="s">
        <v>216</v>
      </c>
      <c r="O135" s="411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2"/>
      <c r="AA135" s="259"/>
      <c r="AB135" s="259"/>
      <c r="AC135" s="259" t="s">
        <v>217</v>
      </c>
      <c r="AD135" s="260"/>
      <c r="AE135" s="260"/>
      <c r="AF135" s="259" t="s">
        <v>179</v>
      </c>
      <c r="AG135" s="259"/>
      <c r="AH135" s="259"/>
      <c r="AI135" s="259" t="s">
        <v>179</v>
      </c>
      <c r="AJ135" s="259"/>
      <c r="AK135" s="37">
        <v>126</v>
      </c>
      <c r="AL135" s="19">
        <f>COUNTIF(D135:AK135,"T")*6+COUNTIF(D135:AK135,"P")*12+COUNTIF(D135:AK135,"M")*6+COUNTIF(D135:AK135,"I")*6+COUNTIF(D135:AK135,"N")*12+COUNTIF(D135:AK135,"TI")*11+COUNTIF(D135:AK135,"MT")*12+COUNTIF(D135:AK135,"MN")*18+COUNTIF(D135:AK135,"PI")*17+COUNTIF(D135:AK135,"TN")*18+COUNTIF(D135:AK135,"NB")*6+COUNTIF(D135:AK135,"AF")*6</f>
        <v>24</v>
      </c>
      <c r="AM135" s="45">
        <f>SUM(AL135-42)</f>
        <v>-18</v>
      </c>
    </row>
    <row r="136" spans="1:39" s="9" customFormat="1" ht="15.75" customHeight="1">
      <c r="A136" s="110">
        <v>129909</v>
      </c>
      <c r="B136" s="55" t="s">
        <v>59</v>
      </c>
      <c r="C136" s="72" t="s">
        <v>96</v>
      </c>
      <c r="D136" s="109" t="s">
        <v>30</v>
      </c>
      <c r="E136" s="51" t="s">
        <v>24</v>
      </c>
      <c r="F136" s="204" t="s">
        <v>179</v>
      </c>
      <c r="G136" s="204" t="s">
        <v>179</v>
      </c>
      <c r="H136" s="202" t="s">
        <v>179</v>
      </c>
      <c r="I136" s="201" t="s">
        <v>179</v>
      </c>
      <c r="J136" s="434"/>
      <c r="K136" s="202" t="s">
        <v>179</v>
      </c>
      <c r="L136" s="204" t="s">
        <v>179</v>
      </c>
      <c r="M136" s="326"/>
      <c r="N136" s="202" t="s">
        <v>179</v>
      </c>
      <c r="O136" s="204"/>
      <c r="P136" s="260"/>
      <c r="Q136" s="385" t="s">
        <v>186</v>
      </c>
      <c r="R136" s="515" t="s">
        <v>195</v>
      </c>
      <c r="S136" s="516"/>
      <c r="T136" s="516"/>
      <c r="U136" s="516"/>
      <c r="V136" s="516"/>
      <c r="W136" s="516"/>
      <c r="X136" s="516"/>
      <c r="Y136" s="516"/>
      <c r="Z136" s="516"/>
      <c r="AA136" s="516"/>
      <c r="AB136" s="516"/>
      <c r="AC136" s="516"/>
      <c r="AD136" s="516"/>
      <c r="AE136" s="516"/>
      <c r="AF136" s="516"/>
      <c r="AG136" s="516"/>
      <c r="AH136" s="516"/>
      <c r="AI136" s="516"/>
      <c r="AJ136" s="517"/>
      <c r="AK136" s="37">
        <v>126</v>
      </c>
      <c r="AL136" s="19">
        <f>COUNTIF(D136:AK136,"T")*6+COUNTIF(D136:AK136,"P")*12+COUNTIF(D136:AK136,"M")*6+COUNTIF(D136:AK136,"I")*6+COUNTIF(D136:AK136,"N")*12+COUNTIF(D136:AK136,"TI")*11+COUNTIF(D136:AK136,"MT")*12+COUNTIF(D136:AK136,"MN")*18+COUNTIF(D136:AK136,"PI")*17+COUNTIF(D136:AK136,"TN")*18+COUNTIF(D136:AK136,"NB")*6+COUNTIF(D136:AK136,"AF")*6</f>
        <v>84</v>
      </c>
      <c r="AM136" s="45">
        <f>SUM(AL136-42)</f>
        <v>42</v>
      </c>
    </row>
    <row r="137" spans="1:41" s="9" customFormat="1" ht="17.25" customHeight="1">
      <c r="A137" s="111">
        <v>151696</v>
      </c>
      <c r="B137" s="55" t="s">
        <v>60</v>
      </c>
      <c r="C137" s="88" t="s">
        <v>97</v>
      </c>
      <c r="D137" s="109" t="s">
        <v>30</v>
      </c>
      <c r="E137" s="51" t="s">
        <v>24</v>
      </c>
      <c r="F137" s="259"/>
      <c r="G137" s="259"/>
      <c r="H137" s="202" t="s">
        <v>179</v>
      </c>
      <c r="I137" s="260"/>
      <c r="J137" s="385"/>
      <c r="K137" s="202" t="s">
        <v>179</v>
      </c>
      <c r="L137" s="259"/>
      <c r="M137" s="204" t="s">
        <v>179</v>
      </c>
      <c r="N137" s="202" t="s">
        <v>179</v>
      </c>
      <c r="O137" s="259"/>
      <c r="P137" s="385"/>
      <c r="Q137" s="385" t="s">
        <v>179</v>
      </c>
      <c r="R137" s="259"/>
      <c r="S137" s="204"/>
      <c r="T137" s="259" t="s">
        <v>179</v>
      </c>
      <c r="U137" s="204"/>
      <c r="V137" s="259"/>
      <c r="W137" s="260" t="s">
        <v>179</v>
      </c>
      <c r="X137" s="385"/>
      <c r="Y137" s="204" t="s">
        <v>179</v>
      </c>
      <c r="Z137" s="259" t="s">
        <v>179</v>
      </c>
      <c r="AA137" s="202"/>
      <c r="AB137" s="259"/>
      <c r="AC137" s="259" t="s">
        <v>179</v>
      </c>
      <c r="AD137" s="260"/>
      <c r="AE137" s="260"/>
      <c r="AF137" s="259" t="s">
        <v>179</v>
      </c>
      <c r="AG137" s="259"/>
      <c r="AH137" s="259"/>
      <c r="AI137" s="259" t="s">
        <v>179</v>
      </c>
      <c r="AJ137" s="204" t="s">
        <v>179</v>
      </c>
      <c r="AK137" s="37">
        <v>126</v>
      </c>
      <c r="AL137" s="19">
        <f>COUNTIF(D137:AK137,"T")*6+COUNTIF(D137:AK137,"P")*12+COUNTIF(D137:AK137,"M")*6+COUNTIF(D137:AK137,"I")*6+COUNTIF(D137:AK137,"N")*12+COUNTIF(D137:AK137,"TI")*11+COUNTIF(D137:AK137,"MT")*12+COUNTIF(D137:AK137,"MN")*18+COUNTIF(D137:AK137,"PI")*17+COUNTIF(D137:AK137,"TN")*18+COUNTIF(D137:AK137,"NB")*6+COUNTIF(D137:AK137,"AF")*6</f>
        <v>156</v>
      </c>
      <c r="AM137" s="45">
        <f aca="true" t="shared" si="8" ref="AM137:AM145">SUM(AL137-126)</f>
        <v>30</v>
      </c>
      <c r="AN137" s="62"/>
      <c r="AO137" s="62"/>
    </row>
    <row r="138" spans="1:41" s="9" customFormat="1" ht="17.25" customHeight="1">
      <c r="A138" s="327">
        <v>431184</v>
      </c>
      <c r="B138" s="120" t="s">
        <v>95</v>
      </c>
      <c r="C138" s="88" t="s">
        <v>169</v>
      </c>
      <c r="D138" s="119" t="s">
        <v>23</v>
      </c>
      <c r="E138" s="51" t="s">
        <v>24</v>
      </c>
      <c r="F138" s="202"/>
      <c r="G138" s="202"/>
      <c r="H138" s="259" t="s">
        <v>179</v>
      </c>
      <c r="I138" s="260"/>
      <c r="J138" s="385"/>
      <c r="K138" s="259" t="s">
        <v>179</v>
      </c>
      <c r="L138" s="259"/>
      <c r="M138" s="204" t="s">
        <v>179</v>
      </c>
      <c r="N138" s="259" t="s">
        <v>179</v>
      </c>
      <c r="O138" s="202"/>
      <c r="P138" s="260"/>
      <c r="Q138" s="260" t="s">
        <v>179</v>
      </c>
      <c r="R138" s="259"/>
      <c r="S138" s="204" t="s">
        <v>179</v>
      </c>
      <c r="T138" s="202" t="s">
        <v>179</v>
      </c>
      <c r="U138" s="259"/>
      <c r="V138" s="202"/>
      <c r="W138" s="385" t="s">
        <v>179</v>
      </c>
      <c r="X138" s="260"/>
      <c r="Y138" s="259"/>
      <c r="Z138" s="202" t="s">
        <v>179</v>
      </c>
      <c r="AA138" s="259"/>
      <c r="AB138" s="202"/>
      <c r="AC138" s="202" t="s">
        <v>179</v>
      </c>
      <c r="AD138" s="260"/>
      <c r="AE138" s="385"/>
      <c r="AF138" s="202" t="s">
        <v>179</v>
      </c>
      <c r="AG138" s="259"/>
      <c r="AH138" s="424" t="s">
        <v>179</v>
      </c>
      <c r="AI138" s="202" t="s">
        <v>179</v>
      </c>
      <c r="AJ138" s="259"/>
      <c r="AK138" s="37">
        <v>126</v>
      </c>
      <c r="AL138" s="19">
        <f>COUNTIF(D138:AK138,"T")*6+COUNTIF(D138:AK138,"P")*12+COUNTIF(D138:AK138,"M")*6+COUNTIF(D138:AK138,"I")*6+COUNTIF(D138:AK138,"N")*12+COUNTIF(D138:AK138,"TI")*11+COUNTIF(D138:AK138,"MT")*12+COUNTIF(D138:AK138,"MN")*18+COUNTIF(D138:AK138,"PI")*17+COUNTIF(D138:AK138,"TN")*18+COUNTIF(D138:AK138,"NB")*6+COUNTIF(D138:AK138,"AF")*6</f>
        <v>156</v>
      </c>
      <c r="AM138" s="45">
        <f t="shared" si="8"/>
        <v>30</v>
      </c>
      <c r="AN138" s="62"/>
      <c r="AO138" s="62"/>
    </row>
    <row r="139" spans="1:41" s="9" customFormat="1" ht="17.25" customHeight="1">
      <c r="A139" s="110"/>
      <c r="B139" s="120" t="s">
        <v>181</v>
      </c>
      <c r="C139" s="397" t="s">
        <v>182</v>
      </c>
      <c r="D139" s="109" t="s">
        <v>30</v>
      </c>
      <c r="E139" s="51" t="s">
        <v>24</v>
      </c>
      <c r="F139" s="202"/>
      <c r="G139" s="418"/>
      <c r="H139" s="202" t="s">
        <v>179</v>
      </c>
      <c r="I139" s="201"/>
      <c r="J139" s="201" t="s">
        <v>179</v>
      </c>
      <c r="K139" s="202" t="s">
        <v>179</v>
      </c>
      <c r="L139" s="259"/>
      <c r="M139" s="204"/>
      <c r="N139" s="202" t="s">
        <v>179</v>
      </c>
      <c r="O139" s="259"/>
      <c r="P139" s="260"/>
      <c r="Q139" s="385" t="s">
        <v>179</v>
      </c>
      <c r="R139" s="259"/>
      <c r="S139" s="204"/>
      <c r="T139" s="259" t="s">
        <v>179</v>
      </c>
      <c r="U139" s="259"/>
      <c r="V139" s="326"/>
      <c r="W139" s="260" t="s">
        <v>179</v>
      </c>
      <c r="X139" s="365"/>
      <c r="Y139" s="326"/>
      <c r="Z139" s="259" t="s">
        <v>179</v>
      </c>
      <c r="AA139" s="326"/>
      <c r="AB139" s="259"/>
      <c r="AC139" s="259" t="s">
        <v>179</v>
      </c>
      <c r="AD139" s="201" t="s">
        <v>179</v>
      </c>
      <c r="AE139" s="260"/>
      <c r="AF139" s="259" t="s">
        <v>179</v>
      </c>
      <c r="AG139" s="424" t="s">
        <v>179</v>
      </c>
      <c r="AH139" s="259"/>
      <c r="AI139" s="259" t="s">
        <v>179</v>
      </c>
      <c r="AJ139" s="259"/>
      <c r="AK139" s="37">
        <v>126</v>
      </c>
      <c r="AL139" s="19">
        <f>COUNTIF(D139:AK139,"T")*6+COUNTIF(D139:AK139,"P")*12+COUNTIF(D139:AK139,"M")*6+COUNTIF(D139:AK139,"I")*6+COUNTIF(D139:AK139,"N")*12+COUNTIF(D139:AK139,"TI")*11+COUNTIF(D139:AK139,"MT")*12+COUNTIF(D139:AK139,"MN")*18+COUNTIF(D139:AK139,"PI")*17+COUNTIF(D139:AK139,"TN")*18+COUNTIF(D139:AK139,"NB")*6+COUNTIF(D139:AK139,"AF")*6</f>
        <v>156</v>
      </c>
      <c r="AM139" s="45">
        <f t="shared" si="8"/>
        <v>30</v>
      </c>
      <c r="AN139" s="62"/>
      <c r="AO139" s="62"/>
    </row>
    <row r="140" spans="1:41" s="9" customFormat="1" ht="17.25" customHeight="1">
      <c r="A140" s="53"/>
      <c r="B140" s="54"/>
      <c r="C140" s="87"/>
      <c r="D140" s="100"/>
      <c r="E140" s="52"/>
      <c r="F140" s="202"/>
      <c r="G140" s="202"/>
      <c r="H140" s="184">
        <v>6</v>
      </c>
      <c r="I140" s="260"/>
      <c r="J140" s="260"/>
      <c r="K140" s="184">
        <v>6</v>
      </c>
      <c r="L140" s="259"/>
      <c r="M140" s="259"/>
      <c r="N140" s="184">
        <v>6</v>
      </c>
      <c r="O140" s="259"/>
      <c r="P140" s="260"/>
      <c r="Q140" s="185">
        <v>6</v>
      </c>
      <c r="R140" s="259"/>
      <c r="S140" s="259"/>
      <c r="T140" s="184">
        <v>6</v>
      </c>
      <c r="U140" s="259"/>
      <c r="V140" s="259"/>
      <c r="W140" s="185">
        <v>6</v>
      </c>
      <c r="X140" s="260"/>
      <c r="Y140" s="259"/>
      <c r="Z140" s="184">
        <v>6</v>
      </c>
      <c r="AA140" s="259"/>
      <c r="AB140" s="259"/>
      <c r="AC140" s="184">
        <v>6</v>
      </c>
      <c r="AD140" s="260"/>
      <c r="AE140" s="260"/>
      <c r="AF140" s="184">
        <v>6</v>
      </c>
      <c r="AG140" s="259"/>
      <c r="AH140" s="259"/>
      <c r="AI140" s="184">
        <v>6</v>
      </c>
      <c r="AJ140" s="259"/>
      <c r="AK140" s="37"/>
      <c r="AL140" s="19"/>
      <c r="AM140" s="45"/>
      <c r="AN140" s="62"/>
      <c r="AO140" s="62"/>
    </row>
    <row r="141" spans="1:41" s="9" customFormat="1" ht="17.25" customHeight="1">
      <c r="A141" s="53"/>
      <c r="B141" s="54"/>
      <c r="C141" s="112"/>
      <c r="D141" s="100"/>
      <c r="E141" s="52"/>
      <c r="F141" s="202"/>
      <c r="G141" s="202"/>
      <c r="H141" s="259"/>
      <c r="I141" s="260"/>
      <c r="J141" s="260"/>
      <c r="K141" s="259"/>
      <c r="L141" s="259"/>
      <c r="M141" s="259"/>
      <c r="N141" s="259"/>
      <c r="O141" s="259"/>
      <c r="P141" s="260"/>
      <c r="Q141" s="260"/>
      <c r="R141" s="259"/>
      <c r="S141" s="259"/>
      <c r="T141" s="259"/>
      <c r="U141" s="259"/>
      <c r="V141" s="259"/>
      <c r="W141" s="260"/>
      <c r="X141" s="260"/>
      <c r="Y141" s="259"/>
      <c r="Z141" s="259"/>
      <c r="AA141" s="259"/>
      <c r="AB141" s="259"/>
      <c r="AC141" s="259"/>
      <c r="AD141" s="260"/>
      <c r="AE141" s="260"/>
      <c r="AF141" s="259"/>
      <c r="AG141" s="259"/>
      <c r="AH141" s="259"/>
      <c r="AI141" s="259"/>
      <c r="AJ141" s="259"/>
      <c r="AK141" s="37"/>
      <c r="AL141" s="19"/>
      <c r="AM141" s="45"/>
      <c r="AN141" s="49"/>
      <c r="AO141" s="49"/>
    </row>
    <row r="142" spans="1:41" s="9" customFormat="1" ht="17.25" customHeight="1">
      <c r="A142" s="53">
        <v>113212</v>
      </c>
      <c r="B142" s="54" t="s">
        <v>70</v>
      </c>
      <c r="C142" s="87" t="s">
        <v>170</v>
      </c>
      <c r="D142" s="100" t="s">
        <v>33</v>
      </c>
      <c r="E142" s="52" t="s">
        <v>24</v>
      </c>
      <c r="F142" s="202" t="s">
        <v>179</v>
      </c>
      <c r="G142" s="202"/>
      <c r="H142" s="204" t="s">
        <v>179</v>
      </c>
      <c r="I142" s="385" t="s">
        <v>179</v>
      </c>
      <c r="J142" s="385"/>
      <c r="K142" s="202"/>
      <c r="L142" s="202" t="s">
        <v>179</v>
      </c>
      <c r="M142" s="202"/>
      <c r="N142" s="259"/>
      <c r="O142" s="202" t="s">
        <v>179</v>
      </c>
      <c r="P142" s="385"/>
      <c r="Q142" s="260"/>
      <c r="R142" s="202" t="s">
        <v>179</v>
      </c>
      <c r="S142" s="202"/>
      <c r="T142" s="259"/>
      <c r="U142" s="202" t="s">
        <v>179</v>
      </c>
      <c r="V142" s="202"/>
      <c r="W142" s="201" t="s">
        <v>179</v>
      </c>
      <c r="X142" s="385" t="s">
        <v>179</v>
      </c>
      <c r="Y142" s="202"/>
      <c r="Z142" s="259"/>
      <c r="AA142" s="202" t="s">
        <v>179</v>
      </c>
      <c r="AB142" s="202"/>
      <c r="AC142" s="259"/>
      <c r="AD142" s="385" t="s">
        <v>179</v>
      </c>
      <c r="AE142" s="385"/>
      <c r="AF142" s="259"/>
      <c r="AG142" s="202" t="s">
        <v>179</v>
      </c>
      <c r="AH142" s="202"/>
      <c r="AI142" s="259"/>
      <c r="AJ142" s="202" t="s">
        <v>179</v>
      </c>
      <c r="AK142" s="37">
        <v>126</v>
      </c>
      <c r="AL142" s="19">
        <f aca="true" t="shared" si="9" ref="AL142:AL158"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156</v>
      </c>
      <c r="AM142" s="45">
        <f t="shared" si="8"/>
        <v>30</v>
      </c>
      <c r="AN142" s="49"/>
      <c r="AO142" s="49"/>
    </row>
    <row r="143" spans="1:41" s="9" customFormat="1" ht="17.25" customHeight="1">
      <c r="A143" s="54">
        <v>127671</v>
      </c>
      <c r="B143" s="108" t="s">
        <v>74</v>
      </c>
      <c r="C143" s="87" t="s">
        <v>99</v>
      </c>
      <c r="D143" s="100" t="s">
        <v>33</v>
      </c>
      <c r="E143" s="52" t="s">
        <v>24</v>
      </c>
      <c r="F143" s="202" t="s">
        <v>179</v>
      </c>
      <c r="G143" s="202"/>
      <c r="H143" s="202"/>
      <c r="I143" s="385" t="s">
        <v>179</v>
      </c>
      <c r="J143" s="385"/>
      <c r="K143" s="202"/>
      <c r="L143" s="202" t="s">
        <v>179</v>
      </c>
      <c r="M143" s="202"/>
      <c r="N143" s="259"/>
      <c r="O143" s="202" t="s">
        <v>179</v>
      </c>
      <c r="P143" s="385"/>
      <c r="Q143" s="260"/>
      <c r="R143" s="202" t="s">
        <v>179</v>
      </c>
      <c r="S143" s="202"/>
      <c r="T143" s="204" t="s">
        <v>179</v>
      </c>
      <c r="U143" s="202" t="s">
        <v>179</v>
      </c>
      <c r="V143" s="202"/>
      <c r="W143" s="201" t="s">
        <v>179</v>
      </c>
      <c r="X143" s="385" t="s">
        <v>179</v>
      </c>
      <c r="Y143" s="202"/>
      <c r="Z143" s="204" t="s">
        <v>179</v>
      </c>
      <c r="AA143" s="202" t="s">
        <v>179</v>
      </c>
      <c r="AB143" s="202"/>
      <c r="AC143" s="204" t="s">
        <v>179</v>
      </c>
      <c r="AD143" s="385" t="s">
        <v>179</v>
      </c>
      <c r="AE143" s="201" t="s">
        <v>179</v>
      </c>
      <c r="AF143" s="259"/>
      <c r="AG143" s="202" t="s">
        <v>179</v>
      </c>
      <c r="AH143" s="202"/>
      <c r="AI143" s="259"/>
      <c r="AJ143" s="202" t="s">
        <v>179</v>
      </c>
      <c r="AK143" s="37">
        <v>126</v>
      </c>
      <c r="AL143" s="19">
        <f t="shared" si="9"/>
        <v>192</v>
      </c>
      <c r="AM143" s="45">
        <f t="shared" si="8"/>
        <v>66</v>
      </c>
      <c r="AN143" s="73"/>
      <c r="AO143" s="49"/>
    </row>
    <row r="144" spans="1:41" s="9" customFormat="1" ht="17.25" customHeight="1">
      <c r="A144" s="53">
        <v>130800</v>
      </c>
      <c r="B144" s="54" t="s">
        <v>50</v>
      </c>
      <c r="C144" s="329" t="s">
        <v>101</v>
      </c>
      <c r="D144" s="100" t="s">
        <v>33</v>
      </c>
      <c r="E144" s="52" t="s">
        <v>24</v>
      </c>
      <c r="F144" s="202" t="s">
        <v>179</v>
      </c>
      <c r="G144" s="202"/>
      <c r="H144" s="259"/>
      <c r="I144" s="385" t="s">
        <v>179</v>
      </c>
      <c r="J144" s="385"/>
      <c r="K144" s="259"/>
      <c r="L144" s="202" t="s">
        <v>179</v>
      </c>
      <c r="M144" s="202"/>
      <c r="N144" s="259"/>
      <c r="O144" s="202" t="s">
        <v>179</v>
      </c>
      <c r="P144" s="385"/>
      <c r="Q144" s="260"/>
      <c r="R144" s="202" t="s">
        <v>179</v>
      </c>
      <c r="S144" s="202"/>
      <c r="T144" s="259"/>
      <c r="U144" s="202" t="s">
        <v>179</v>
      </c>
      <c r="V144" s="202"/>
      <c r="W144" s="385"/>
      <c r="X144" s="385" t="s">
        <v>179</v>
      </c>
      <c r="Y144" s="202"/>
      <c r="Z144" s="259"/>
      <c r="AA144" s="202" t="s">
        <v>179</v>
      </c>
      <c r="AB144" s="202"/>
      <c r="AC144" s="259"/>
      <c r="AD144" s="385" t="s">
        <v>179</v>
      </c>
      <c r="AE144" s="385"/>
      <c r="AF144" s="259"/>
      <c r="AG144" s="202" t="s">
        <v>179</v>
      </c>
      <c r="AH144" s="202"/>
      <c r="AI144" s="259"/>
      <c r="AJ144" s="202" t="s">
        <v>179</v>
      </c>
      <c r="AK144" s="37">
        <v>126</v>
      </c>
      <c r="AL144" s="19">
        <f t="shared" si="9"/>
        <v>132</v>
      </c>
      <c r="AM144" s="45">
        <f t="shared" si="8"/>
        <v>6</v>
      </c>
      <c r="AN144" s="49"/>
      <c r="AO144" s="49"/>
    </row>
    <row r="145" spans="1:41" s="9" customFormat="1" ht="17.25" customHeight="1">
      <c r="A145" s="113">
        <v>139149</v>
      </c>
      <c r="B145" s="54" t="s">
        <v>34</v>
      </c>
      <c r="C145" s="90" t="s">
        <v>100</v>
      </c>
      <c r="D145" s="100" t="s">
        <v>33</v>
      </c>
      <c r="E145" s="52" t="s">
        <v>24</v>
      </c>
      <c r="F145" s="202" t="s">
        <v>179</v>
      </c>
      <c r="G145" s="202"/>
      <c r="H145" s="202"/>
      <c r="I145" s="385" t="s">
        <v>179</v>
      </c>
      <c r="J145" s="385"/>
      <c r="K145" s="202"/>
      <c r="L145" s="202" t="s">
        <v>179</v>
      </c>
      <c r="M145" s="202"/>
      <c r="N145" s="259"/>
      <c r="O145" s="202" t="s">
        <v>179</v>
      </c>
      <c r="P145" s="201" t="s">
        <v>179</v>
      </c>
      <c r="Q145" s="385"/>
      <c r="R145" s="202" t="s">
        <v>179</v>
      </c>
      <c r="S145" s="202"/>
      <c r="T145" s="204" t="s">
        <v>179</v>
      </c>
      <c r="U145" s="202" t="s">
        <v>179</v>
      </c>
      <c r="V145" s="204" t="s">
        <v>179</v>
      </c>
      <c r="W145" s="385"/>
      <c r="X145" s="385" t="s">
        <v>179</v>
      </c>
      <c r="Y145" s="202"/>
      <c r="Z145" s="204" t="s">
        <v>179</v>
      </c>
      <c r="AA145" s="202" t="s">
        <v>179</v>
      </c>
      <c r="AB145" s="204" t="s">
        <v>179</v>
      </c>
      <c r="AC145" s="259"/>
      <c r="AD145" s="385" t="s">
        <v>179</v>
      </c>
      <c r="AE145" s="385"/>
      <c r="AF145" s="202"/>
      <c r="AG145" s="202" t="s">
        <v>179</v>
      </c>
      <c r="AH145" s="202"/>
      <c r="AI145" s="259"/>
      <c r="AJ145" s="202" t="s">
        <v>179</v>
      </c>
      <c r="AK145" s="37">
        <v>126</v>
      </c>
      <c r="AL145" s="19">
        <f t="shared" si="9"/>
        <v>192</v>
      </c>
      <c r="AM145" s="45">
        <f t="shared" si="8"/>
        <v>66</v>
      </c>
      <c r="AN145" s="521"/>
      <c r="AO145" s="521"/>
    </row>
    <row r="146" spans="1:41" s="9" customFormat="1" ht="17.25" customHeight="1">
      <c r="A146" s="53">
        <v>428574</v>
      </c>
      <c r="B146" s="328" t="s">
        <v>75</v>
      </c>
      <c r="C146" s="330" t="s">
        <v>98</v>
      </c>
      <c r="D146" s="100" t="s">
        <v>33</v>
      </c>
      <c r="E146" s="52" t="s">
        <v>24</v>
      </c>
      <c r="F146" s="259" t="s">
        <v>179</v>
      </c>
      <c r="G146" s="259"/>
      <c r="H146" s="202"/>
      <c r="I146" s="385" t="s">
        <v>179</v>
      </c>
      <c r="J146" s="260"/>
      <c r="K146" s="259"/>
      <c r="L146" s="202" t="s">
        <v>179</v>
      </c>
      <c r="M146" s="259"/>
      <c r="N146" s="204" t="s">
        <v>179</v>
      </c>
      <c r="O146" s="259" t="s">
        <v>179</v>
      </c>
      <c r="P146" s="260"/>
      <c r="Q146" s="201" t="s">
        <v>179</v>
      </c>
      <c r="R146" s="259" t="s">
        <v>179</v>
      </c>
      <c r="S146" s="259"/>
      <c r="T146" s="419"/>
      <c r="U146" s="515" t="s">
        <v>218</v>
      </c>
      <c r="V146" s="516"/>
      <c r="W146" s="516"/>
      <c r="X146" s="516"/>
      <c r="Y146" s="516"/>
      <c r="Z146" s="516"/>
      <c r="AA146" s="516"/>
      <c r="AB146" s="516"/>
      <c r="AC146" s="516"/>
      <c r="AD146" s="516"/>
      <c r="AE146" s="516"/>
      <c r="AF146" s="516"/>
      <c r="AG146" s="516"/>
      <c r="AH146" s="516"/>
      <c r="AI146" s="516"/>
      <c r="AJ146" s="517"/>
      <c r="AK146" s="37">
        <v>126</v>
      </c>
      <c r="AL146" s="19">
        <f>COUNTIF(D146:AK146,"T")*6+COUNTIF(D146:AK146,"P")*12+COUNTIF(D146:AK146,"M")*6+COUNTIF(D146:AK146,"I")*6+COUNTIF(D146:AK146,"N")*12+COUNTIF(D146:AK146,"TI")*11+COUNTIF(D146:AK146,"MT")*12+COUNTIF(D146:AK146,"MN")*18+COUNTIF(D146:AK146,"PI")*17+COUNTIF(D146:AK146,"TN")*18+COUNTIF(D146:AK146,"NB")*6+COUNTIF(D146:AK146,"AF")*6</f>
        <v>84</v>
      </c>
      <c r="AM146" s="45">
        <f>SUM(AL146-60)</f>
        <v>24</v>
      </c>
      <c r="AN146" s="415"/>
      <c r="AO146" s="415"/>
    </row>
    <row r="147" spans="1:41" s="9" customFormat="1" ht="17.25" customHeight="1">
      <c r="A147" s="53"/>
      <c r="B147" s="328"/>
      <c r="C147" s="330"/>
      <c r="D147" s="100" t="s">
        <v>33</v>
      </c>
      <c r="E147" s="52" t="s">
        <v>24</v>
      </c>
      <c r="F147" s="515"/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  <c r="Q147" s="516"/>
      <c r="R147" s="516"/>
      <c r="S147" s="516"/>
      <c r="T147" s="516"/>
      <c r="U147" s="516"/>
      <c r="V147" s="517"/>
      <c r="W147" s="385"/>
      <c r="X147" s="260" t="s">
        <v>179</v>
      </c>
      <c r="Y147" s="259"/>
      <c r="Z147" s="202"/>
      <c r="AA147" s="259" t="s">
        <v>179</v>
      </c>
      <c r="AB147" s="202"/>
      <c r="AC147" s="259"/>
      <c r="AD147" s="260" t="s">
        <v>179</v>
      </c>
      <c r="AE147" s="385"/>
      <c r="AF147" s="259"/>
      <c r="AG147" s="259" t="s">
        <v>179</v>
      </c>
      <c r="AH147" s="259"/>
      <c r="AI147" s="259"/>
      <c r="AJ147" s="259" t="s">
        <v>179</v>
      </c>
      <c r="AK147" s="37">
        <v>126</v>
      </c>
      <c r="AL147" s="19">
        <f t="shared" si="9"/>
        <v>60</v>
      </c>
      <c r="AM147" s="45">
        <f>SUM(AL147-54)</f>
        <v>6</v>
      </c>
      <c r="AN147" s="320"/>
      <c r="AO147" s="320"/>
    </row>
    <row r="148" spans="1:41" s="9" customFormat="1" ht="17.25" customHeight="1">
      <c r="A148" s="110"/>
      <c r="B148" s="122" t="s">
        <v>213</v>
      </c>
      <c r="C148" s="325"/>
      <c r="D148" s="109"/>
      <c r="E148" s="51"/>
      <c r="F148" s="410"/>
      <c r="G148" s="516" t="s">
        <v>175</v>
      </c>
      <c r="H148" s="516"/>
      <c r="I148" s="516"/>
      <c r="J148" s="516"/>
      <c r="K148" s="516"/>
      <c r="L148" s="516"/>
      <c r="M148" s="516"/>
      <c r="N148" s="516"/>
      <c r="O148" s="516"/>
      <c r="P148" s="516"/>
      <c r="Q148" s="516"/>
      <c r="R148" s="516"/>
      <c r="S148" s="516"/>
      <c r="T148" s="516"/>
      <c r="U148" s="516"/>
      <c r="V148" s="516"/>
      <c r="W148" s="516"/>
      <c r="X148" s="516"/>
      <c r="Y148" s="516"/>
      <c r="Z148" s="516"/>
      <c r="AA148" s="516"/>
      <c r="AB148" s="516"/>
      <c r="AC148" s="516"/>
      <c r="AD148" s="516"/>
      <c r="AE148" s="516"/>
      <c r="AF148" s="516"/>
      <c r="AG148" s="516"/>
      <c r="AH148" s="516"/>
      <c r="AI148" s="516"/>
      <c r="AJ148" s="517"/>
      <c r="AK148" s="37">
        <v>126</v>
      </c>
      <c r="AL148" s="19">
        <f t="shared" si="9"/>
        <v>0</v>
      </c>
      <c r="AM148" s="45">
        <f>SUM(AL148-0)</f>
        <v>0</v>
      </c>
      <c r="AN148" s="320"/>
      <c r="AO148" s="320"/>
    </row>
    <row r="149" spans="1:41" s="9" customFormat="1" ht="17.25" customHeight="1">
      <c r="A149" s="53"/>
      <c r="B149" s="54"/>
      <c r="C149" s="70"/>
      <c r="D149" s="100"/>
      <c r="E149" s="52"/>
      <c r="F149" s="184">
        <v>6</v>
      </c>
      <c r="G149" s="259"/>
      <c r="H149" s="259"/>
      <c r="I149" s="185">
        <v>6</v>
      </c>
      <c r="J149" s="185"/>
      <c r="K149" s="184"/>
      <c r="L149" s="184">
        <v>6</v>
      </c>
      <c r="M149" s="420"/>
      <c r="N149" s="420"/>
      <c r="O149" s="184">
        <v>6</v>
      </c>
      <c r="P149" s="421"/>
      <c r="Q149" s="421"/>
      <c r="R149" s="184">
        <v>6</v>
      </c>
      <c r="S149" s="184"/>
      <c r="T149" s="184"/>
      <c r="U149" s="184">
        <v>6</v>
      </c>
      <c r="V149" s="184"/>
      <c r="W149" s="185"/>
      <c r="X149" s="185">
        <v>6</v>
      </c>
      <c r="Y149" s="184"/>
      <c r="Z149" s="184"/>
      <c r="AA149" s="184">
        <v>6</v>
      </c>
      <c r="AB149" s="184"/>
      <c r="AC149" s="184"/>
      <c r="AD149" s="185">
        <v>6</v>
      </c>
      <c r="AE149" s="185"/>
      <c r="AF149" s="184"/>
      <c r="AG149" s="184">
        <v>6</v>
      </c>
      <c r="AH149" s="184"/>
      <c r="AI149" s="184"/>
      <c r="AJ149" s="184">
        <v>6</v>
      </c>
      <c r="AK149" s="37">
        <v>126</v>
      </c>
      <c r="AL149" s="19">
        <f t="shared" si="9"/>
        <v>0</v>
      </c>
      <c r="AM149" s="45">
        <f>SUM(AL149-0)</f>
        <v>0</v>
      </c>
      <c r="AN149" s="96"/>
      <c r="AO149" s="96"/>
    </row>
    <row r="150" spans="1:41" s="9" customFormat="1" ht="17.25" customHeight="1">
      <c r="A150" s="376"/>
      <c r="B150" s="376"/>
      <c r="C150" s="70"/>
      <c r="D150" s="379"/>
      <c r="E150" s="52"/>
      <c r="F150" s="259"/>
      <c r="G150" s="259"/>
      <c r="H150" s="259"/>
      <c r="I150" s="260"/>
      <c r="J150" s="260"/>
      <c r="K150" s="259"/>
      <c r="L150" s="259"/>
      <c r="M150" s="259"/>
      <c r="N150" s="259"/>
      <c r="O150" s="259"/>
      <c r="P150" s="260"/>
      <c r="Q150" s="260"/>
      <c r="R150" s="259"/>
      <c r="S150" s="259"/>
      <c r="T150" s="204"/>
      <c r="U150" s="259"/>
      <c r="V150" s="259"/>
      <c r="W150" s="201"/>
      <c r="X150" s="260"/>
      <c r="Y150" s="259"/>
      <c r="Z150" s="259"/>
      <c r="AA150" s="259"/>
      <c r="AB150" s="259"/>
      <c r="AC150" s="204"/>
      <c r="AD150" s="260"/>
      <c r="AE150" s="260"/>
      <c r="AF150" s="259"/>
      <c r="AG150" s="259"/>
      <c r="AH150" s="259"/>
      <c r="AI150" s="204"/>
      <c r="AJ150" s="259"/>
      <c r="AK150" s="37"/>
      <c r="AL150" s="19"/>
      <c r="AM150" s="40"/>
      <c r="AN150" s="364"/>
      <c r="AO150" s="364"/>
    </row>
    <row r="151" spans="1:41" s="9" customFormat="1" ht="17.25" customHeight="1">
      <c r="A151" s="53"/>
      <c r="B151" s="54"/>
      <c r="C151" s="70"/>
      <c r="D151" s="379"/>
      <c r="E151" s="52"/>
      <c r="F151" s="259"/>
      <c r="G151" s="259"/>
      <c r="H151" s="259"/>
      <c r="I151" s="260"/>
      <c r="J151" s="260"/>
      <c r="K151" s="259"/>
      <c r="L151" s="259"/>
      <c r="M151" s="259"/>
      <c r="N151" s="259"/>
      <c r="O151" s="259"/>
      <c r="P151" s="260"/>
      <c r="Q151" s="260"/>
      <c r="R151" s="204"/>
      <c r="S151" s="259"/>
      <c r="T151" s="259"/>
      <c r="U151" s="259"/>
      <c r="V151" s="259"/>
      <c r="W151" s="260"/>
      <c r="X151" s="260"/>
      <c r="Y151" s="259"/>
      <c r="Z151" s="259"/>
      <c r="AA151" s="259"/>
      <c r="AB151" s="259"/>
      <c r="AC151" s="259"/>
      <c r="AD151" s="260"/>
      <c r="AE151" s="260"/>
      <c r="AF151" s="259"/>
      <c r="AG151" s="259"/>
      <c r="AH151" s="259"/>
      <c r="AI151" s="259"/>
      <c r="AJ151" s="259"/>
      <c r="AK151" s="37"/>
      <c r="AL151" s="19"/>
      <c r="AM151" s="40"/>
      <c r="AN151" s="364"/>
      <c r="AO151" s="364"/>
    </row>
    <row r="152" spans="1:41" s="9" customFormat="1" ht="17.25" customHeight="1">
      <c r="A152" s="53"/>
      <c r="B152" s="378"/>
      <c r="C152" s="97"/>
      <c r="D152" s="379"/>
      <c r="E152" s="52"/>
      <c r="F152" s="259"/>
      <c r="G152" s="259"/>
      <c r="H152" s="259"/>
      <c r="I152" s="260"/>
      <c r="J152" s="260"/>
      <c r="K152" s="259"/>
      <c r="L152" s="259"/>
      <c r="M152" s="204"/>
      <c r="N152" s="259"/>
      <c r="O152" s="259"/>
      <c r="P152" s="260"/>
      <c r="Q152" s="260"/>
      <c r="R152" s="184"/>
      <c r="S152" s="259"/>
      <c r="T152" s="259"/>
      <c r="U152" s="259"/>
      <c r="V152" s="204"/>
      <c r="W152" s="260"/>
      <c r="X152" s="260"/>
      <c r="Y152" s="259"/>
      <c r="Z152" s="259"/>
      <c r="AA152" s="259"/>
      <c r="AB152" s="259"/>
      <c r="AC152" s="259"/>
      <c r="AD152" s="260"/>
      <c r="AE152" s="260"/>
      <c r="AF152" s="259"/>
      <c r="AG152" s="259"/>
      <c r="AH152" s="259"/>
      <c r="AI152" s="259"/>
      <c r="AJ152" s="259"/>
      <c r="AK152" s="37"/>
      <c r="AL152" s="19"/>
      <c r="AM152" s="40"/>
      <c r="AN152" s="377"/>
      <c r="AO152" s="377"/>
    </row>
    <row r="153" spans="1:41" s="9" customFormat="1" ht="17.25" customHeight="1">
      <c r="A153" s="53"/>
      <c r="B153" s="378"/>
      <c r="C153" s="97"/>
      <c r="D153" s="379"/>
      <c r="E153" s="52"/>
      <c r="F153" s="202"/>
      <c r="G153" s="202"/>
      <c r="H153" s="259"/>
      <c r="I153" s="260"/>
      <c r="J153" s="260"/>
      <c r="K153" s="259"/>
      <c r="L153" s="259"/>
      <c r="M153" s="259"/>
      <c r="N153" s="259"/>
      <c r="O153" s="259"/>
      <c r="P153" s="260"/>
      <c r="Q153" s="260"/>
      <c r="R153" s="259"/>
      <c r="S153" s="259"/>
      <c r="T153" s="259"/>
      <c r="U153" s="259"/>
      <c r="V153" s="259"/>
      <c r="W153" s="260"/>
      <c r="X153" s="260"/>
      <c r="Y153" s="259"/>
      <c r="Z153" s="259"/>
      <c r="AA153" s="259"/>
      <c r="AB153" s="259"/>
      <c r="AC153" s="259"/>
      <c r="AD153" s="260"/>
      <c r="AE153" s="260"/>
      <c r="AF153" s="259"/>
      <c r="AG153" s="259"/>
      <c r="AH153" s="259"/>
      <c r="AI153" s="259"/>
      <c r="AJ153" s="259"/>
      <c r="AK153" s="37"/>
      <c r="AL153" s="19"/>
      <c r="AM153" s="40"/>
      <c r="AN153" s="49"/>
      <c r="AO153" s="49"/>
    </row>
    <row r="154" spans="1:41" s="9" customFormat="1" ht="17.25" customHeight="1">
      <c r="A154" s="331">
        <v>111198</v>
      </c>
      <c r="B154" s="55" t="s">
        <v>61</v>
      </c>
      <c r="C154" s="89" t="s">
        <v>102</v>
      </c>
      <c r="D154" s="119" t="s">
        <v>23</v>
      </c>
      <c r="E154" s="51" t="s">
        <v>24</v>
      </c>
      <c r="F154" s="202"/>
      <c r="G154" s="202" t="s">
        <v>179</v>
      </c>
      <c r="H154" s="204" t="s">
        <v>179</v>
      </c>
      <c r="I154" s="260"/>
      <c r="J154" s="385" t="s">
        <v>179</v>
      </c>
      <c r="K154" s="204" t="s">
        <v>179</v>
      </c>
      <c r="L154" s="202"/>
      <c r="M154" s="202" t="s">
        <v>179</v>
      </c>
      <c r="N154" s="204"/>
      <c r="O154" s="202"/>
      <c r="P154" s="385" t="s">
        <v>179</v>
      </c>
      <c r="Q154" s="201" t="s">
        <v>179</v>
      </c>
      <c r="R154" s="202"/>
      <c r="S154" s="202" t="s">
        <v>179</v>
      </c>
      <c r="T154" s="202"/>
      <c r="U154" s="204" t="s">
        <v>179</v>
      </c>
      <c r="V154" s="202" t="s">
        <v>179</v>
      </c>
      <c r="W154" s="201"/>
      <c r="X154" s="260"/>
      <c r="Y154" s="202" t="s">
        <v>179</v>
      </c>
      <c r="Z154" s="202"/>
      <c r="AA154" s="259"/>
      <c r="AB154" s="202" t="s">
        <v>179</v>
      </c>
      <c r="AC154" s="204"/>
      <c r="AD154" s="385"/>
      <c r="AE154" s="385" t="s">
        <v>179</v>
      </c>
      <c r="AF154" s="433" t="s">
        <v>179</v>
      </c>
      <c r="AG154" s="259"/>
      <c r="AH154" s="202" t="s">
        <v>179</v>
      </c>
      <c r="AI154" s="204"/>
      <c r="AJ154" s="259"/>
      <c r="AK154" s="37">
        <v>126</v>
      </c>
      <c r="AL154" s="19">
        <f>COUNTIF(D154:AK154,"T")*6+COUNTIF(D154:AK154,"P")*12+COUNTIF(D154:AK154,"M")*6+COUNTIF(D154:AK154,"I")*6+COUNTIF(D154:AK154,"N")*12+COUNTIF(D154:AK154,"TI")*11+COUNTIF(D154:AK154,"MT")*12+COUNTIF(D154:AK154,"MN")*18+COUNTIF(D154:AK154,"PI")*17+COUNTIF(D154:AK154,"TN")*18+COUNTIF(D154:AK154,"NB")*6+COUNTIF(D154:AK154,"AF")*6</f>
        <v>180</v>
      </c>
      <c r="AM154" s="40">
        <f>SUM(AL154-126)</f>
        <v>54</v>
      </c>
      <c r="AN154" s="49"/>
      <c r="AO154" s="49"/>
    </row>
    <row r="155" spans="1:41" s="9" customFormat="1" ht="17.25" customHeight="1">
      <c r="A155" s="332">
        <v>137510</v>
      </c>
      <c r="B155" s="56" t="s">
        <v>35</v>
      </c>
      <c r="C155" s="89" t="s">
        <v>171</v>
      </c>
      <c r="D155" s="119" t="s">
        <v>23</v>
      </c>
      <c r="E155" s="51" t="s">
        <v>24</v>
      </c>
      <c r="F155" s="202"/>
      <c r="G155" s="202" t="s">
        <v>179</v>
      </c>
      <c r="H155" s="202"/>
      <c r="I155" s="260"/>
      <c r="J155" s="385" t="s">
        <v>179</v>
      </c>
      <c r="K155" s="202" t="s">
        <v>179</v>
      </c>
      <c r="L155" s="202"/>
      <c r="M155" s="202" t="s">
        <v>179</v>
      </c>
      <c r="N155" s="204" t="s">
        <v>179</v>
      </c>
      <c r="O155" s="202"/>
      <c r="P155" s="385" t="s">
        <v>179</v>
      </c>
      <c r="Q155" s="385"/>
      <c r="R155" s="202"/>
      <c r="S155" s="202" t="s">
        <v>179</v>
      </c>
      <c r="T155" s="202"/>
      <c r="U155" s="259"/>
      <c r="V155" s="202" t="s">
        <v>179</v>
      </c>
      <c r="W155" s="201" t="s">
        <v>179</v>
      </c>
      <c r="X155" s="260"/>
      <c r="Y155" s="202" t="s">
        <v>179</v>
      </c>
      <c r="Z155" s="202"/>
      <c r="AA155" s="259"/>
      <c r="AB155" s="202" t="s">
        <v>179</v>
      </c>
      <c r="AC155" s="204" t="s">
        <v>179</v>
      </c>
      <c r="AD155" s="385"/>
      <c r="AE155" s="385" t="s">
        <v>179</v>
      </c>
      <c r="AF155" s="202"/>
      <c r="AG155" s="259"/>
      <c r="AH155" s="202" t="s">
        <v>179</v>
      </c>
      <c r="AI155" s="204"/>
      <c r="AJ155" s="259"/>
      <c r="AK155" s="37">
        <v>126</v>
      </c>
      <c r="AL155" s="19">
        <f t="shared" si="9"/>
        <v>168</v>
      </c>
      <c r="AM155" s="40">
        <f>SUM(AL155-126)</f>
        <v>42</v>
      </c>
      <c r="AN155" s="49"/>
      <c r="AO155" s="49"/>
    </row>
    <row r="156" spans="1:41" s="9" customFormat="1" ht="17.25" customHeight="1">
      <c r="A156" s="331">
        <v>142581</v>
      </c>
      <c r="B156" s="55" t="s">
        <v>63</v>
      </c>
      <c r="C156" s="72" t="s">
        <v>172</v>
      </c>
      <c r="D156" s="119" t="s">
        <v>23</v>
      </c>
      <c r="E156" s="51" t="s">
        <v>24</v>
      </c>
      <c r="F156" s="204"/>
      <c r="G156" s="202" t="s">
        <v>179</v>
      </c>
      <c r="H156" s="202"/>
      <c r="I156" s="201"/>
      <c r="J156" s="385" t="s">
        <v>179</v>
      </c>
      <c r="K156" s="204"/>
      <c r="L156" s="259"/>
      <c r="M156" s="202" t="s">
        <v>179</v>
      </c>
      <c r="N156" s="202"/>
      <c r="O156" s="202"/>
      <c r="P156" s="385" t="s">
        <v>179</v>
      </c>
      <c r="Q156" s="201" t="s">
        <v>179</v>
      </c>
      <c r="R156" s="204" t="s">
        <v>179</v>
      </c>
      <c r="S156" s="202" t="s">
        <v>179</v>
      </c>
      <c r="T156" s="202"/>
      <c r="U156" s="202"/>
      <c r="V156" s="202" t="s">
        <v>179</v>
      </c>
      <c r="W156" s="385"/>
      <c r="X156" s="201"/>
      <c r="Y156" s="202" t="s">
        <v>179</v>
      </c>
      <c r="Z156" s="202"/>
      <c r="AA156" s="204" t="s">
        <v>179</v>
      </c>
      <c r="AB156" s="202" t="s">
        <v>179</v>
      </c>
      <c r="AC156" s="202"/>
      <c r="AD156" s="201"/>
      <c r="AE156" s="385" t="s">
        <v>179</v>
      </c>
      <c r="AF156" s="202"/>
      <c r="AG156" s="259"/>
      <c r="AH156" s="202" t="s">
        <v>179</v>
      </c>
      <c r="AI156" s="433" t="s">
        <v>179</v>
      </c>
      <c r="AJ156" s="259"/>
      <c r="AK156" s="37">
        <v>126</v>
      </c>
      <c r="AL156" s="19">
        <f t="shared" si="9"/>
        <v>168</v>
      </c>
      <c r="AM156" s="40">
        <f>SUM(AL156-126)</f>
        <v>42</v>
      </c>
      <c r="AN156" s="49"/>
      <c r="AO156" s="49"/>
    </row>
    <row r="157" spans="1:41" s="9" customFormat="1" ht="15.75" customHeight="1">
      <c r="A157" s="331">
        <v>142883</v>
      </c>
      <c r="B157" s="55" t="s">
        <v>62</v>
      </c>
      <c r="C157" s="72" t="s">
        <v>103</v>
      </c>
      <c r="D157" s="119" t="s">
        <v>23</v>
      </c>
      <c r="E157" s="51" t="s">
        <v>24</v>
      </c>
      <c r="F157" s="259"/>
      <c r="G157" s="202" t="s">
        <v>179</v>
      </c>
      <c r="H157" s="202"/>
      <c r="I157" s="260"/>
      <c r="J157" s="385" t="s">
        <v>179</v>
      </c>
      <c r="K157" s="202"/>
      <c r="L157" s="259"/>
      <c r="M157" s="202" t="s">
        <v>179</v>
      </c>
      <c r="N157" s="202"/>
      <c r="O157" s="202"/>
      <c r="P157" s="385" t="s">
        <v>179</v>
      </c>
      <c r="Q157" s="385"/>
      <c r="R157" s="259"/>
      <c r="S157" s="202" t="s">
        <v>179</v>
      </c>
      <c r="T157" s="202"/>
      <c r="U157" s="202"/>
      <c r="V157" s="202" t="s">
        <v>179</v>
      </c>
      <c r="W157" s="385"/>
      <c r="X157" s="260"/>
      <c r="Y157" s="202" t="s">
        <v>179</v>
      </c>
      <c r="Z157" s="202"/>
      <c r="AA157" s="259"/>
      <c r="AB157" s="202" t="s">
        <v>179</v>
      </c>
      <c r="AC157" s="202" t="s">
        <v>179</v>
      </c>
      <c r="AD157" s="260"/>
      <c r="AE157" s="385" t="s">
        <v>179</v>
      </c>
      <c r="AF157" s="202"/>
      <c r="AG157" s="259"/>
      <c r="AH157" s="202" t="s">
        <v>179</v>
      </c>
      <c r="AI157" s="202"/>
      <c r="AJ157" s="259"/>
      <c r="AK157" s="37">
        <v>126</v>
      </c>
      <c r="AL157" s="19">
        <f t="shared" si="9"/>
        <v>132</v>
      </c>
      <c r="AM157" s="40">
        <f>SUM(AL157-126)</f>
        <v>6</v>
      </c>
      <c r="AN157" s="521"/>
      <c r="AO157" s="521"/>
    </row>
    <row r="158" spans="1:41" s="9" customFormat="1" ht="19.5" customHeight="1">
      <c r="A158" s="332">
        <v>151114</v>
      </c>
      <c r="B158" s="55" t="s">
        <v>52</v>
      </c>
      <c r="C158" s="88" t="s">
        <v>173</v>
      </c>
      <c r="D158" s="119" t="s">
        <v>23</v>
      </c>
      <c r="E158" s="51" t="s">
        <v>24</v>
      </c>
      <c r="F158" s="422"/>
      <c r="G158" s="259" t="s">
        <v>179</v>
      </c>
      <c r="H158" s="259"/>
      <c r="I158" s="385"/>
      <c r="J158" s="260" t="s">
        <v>179</v>
      </c>
      <c r="K158" s="259"/>
      <c r="L158" s="204"/>
      <c r="M158" s="259" t="s">
        <v>179</v>
      </c>
      <c r="N158" s="259"/>
      <c r="O158" s="204" t="s">
        <v>179</v>
      </c>
      <c r="P158" s="260" t="s">
        <v>179</v>
      </c>
      <c r="Q158" s="260"/>
      <c r="R158" s="204"/>
      <c r="S158" s="259" t="s">
        <v>179</v>
      </c>
      <c r="T158" s="204" t="s">
        <v>179</v>
      </c>
      <c r="U158" s="202"/>
      <c r="V158" s="259" t="s">
        <v>179</v>
      </c>
      <c r="W158" s="260"/>
      <c r="X158" s="201" t="s">
        <v>179</v>
      </c>
      <c r="Y158" s="259" t="s">
        <v>179</v>
      </c>
      <c r="Z158" s="204" t="s">
        <v>179</v>
      </c>
      <c r="AA158" s="202"/>
      <c r="AB158" s="259" t="s">
        <v>179</v>
      </c>
      <c r="AC158" s="204"/>
      <c r="AD158" s="385"/>
      <c r="AE158" s="260" t="s">
        <v>179</v>
      </c>
      <c r="AF158" s="204" t="s">
        <v>179</v>
      </c>
      <c r="AG158" s="259"/>
      <c r="AH158" s="259" t="s">
        <v>179</v>
      </c>
      <c r="AI158" s="433" t="s">
        <v>179</v>
      </c>
      <c r="AJ158" s="202"/>
      <c r="AK158" s="37">
        <v>126</v>
      </c>
      <c r="AL158" s="19">
        <f t="shared" si="9"/>
        <v>192</v>
      </c>
      <c r="AM158" s="40">
        <f>SUM(AL158-126)</f>
        <v>66</v>
      </c>
      <c r="AN158" s="96"/>
      <c r="AO158" s="96"/>
    </row>
    <row r="159" spans="1:41" s="9" customFormat="1" ht="19.5" customHeight="1">
      <c r="A159" s="332"/>
      <c r="B159" s="122" t="s">
        <v>185</v>
      </c>
      <c r="C159" s="88"/>
      <c r="D159" s="119" t="s">
        <v>23</v>
      </c>
      <c r="E159" s="51" t="s">
        <v>24</v>
      </c>
      <c r="F159" s="202"/>
      <c r="G159" s="184">
        <v>6</v>
      </c>
      <c r="H159" s="259"/>
      <c r="I159" s="385"/>
      <c r="J159" s="201">
        <v>6</v>
      </c>
      <c r="K159" s="259"/>
      <c r="L159" s="202"/>
      <c r="M159" s="204">
        <v>6</v>
      </c>
      <c r="N159" s="259"/>
      <c r="O159" s="259"/>
      <c r="P159" s="201">
        <v>6</v>
      </c>
      <c r="Q159" s="260"/>
      <c r="R159" s="202"/>
      <c r="S159" s="184">
        <v>6</v>
      </c>
      <c r="T159" s="259"/>
      <c r="U159" s="202"/>
      <c r="V159" s="184">
        <v>6</v>
      </c>
      <c r="W159" s="260"/>
      <c r="X159" s="385"/>
      <c r="Y159" s="184">
        <v>6</v>
      </c>
      <c r="Z159" s="259"/>
      <c r="AA159" s="202"/>
      <c r="AB159" s="184">
        <v>6</v>
      </c>
      <c r="AC159" s="259"/>
      <c r="AD159" s="385"/>
      <c r="AE159" s="201">
        <v>6</v>
      </c>
      <c r="AF159" s="259"/>
      <c r="AG159" s="202"/>
      <c r="AH159" s="184">
        <v>6</v>
      </c>
      <c r="AI159" s="259"/>
      <c r="AJ159" s="202"/>
      <c r="AK159" s="37"/>
      <c r="AL159" s="19"/>
      <c r="AM159" s="40"/>
      <c r="AN159" s="96"/>
      <c r="AO159" s="96"/>
    </row>
    <row r="160" spans="1:41" s="9" customFormat="1" ht="19.5" customHeight="1">
      <c r="A160" s="353"/>
      <c r="B160" s="354"/>
      <c r="C160" s="253"/>
      <c r="D160" s="100"/>
      <c r="E160" s="52"/>
      <c r="F160" s="259"/>
      <c r="G160" s="184"/>
      <c r="H160" s="259"/>
      <c r="I160" s="260"/>
      <c r="J160" s="185"/>
      <c r="K160" s="202"/>
      <c r="L160" s="259"/>
      <c r="M160" s="184"/>
      <c r="N160" s="184"/>
      <c r="O160" s="204"/>
      <c r="P160" s="185"/>
      <c r="Q160" s="185"/>
      <c r="R160" s="184"/>
      <c r="S160" s="184"/>
      <c r="T160" s="420"/>
      <c r="U160" s="420"/>
      <c r="V160" s="184"/>
      <c r="W160" s="365"/>
      <c r="X160" s="423"/>
      <c r="Y160" s="184"/>
      <c r="Z160" s="420"/>
      <c r="AA160" s="184"/>
      <c r="AB160" s="184"/>
      <c r="AC160" s="184"/>
      <c r="AD160" s="421"/>
      <c r="AE160" s="185"/>
      <c r="AF160" s="420"/>
      <c r="AG160" s="420"/>
      <c r="AH160" s="184"/>
      <c r="AI160" s="420"/>
      <c r="AJ160" s="184"/>
      <c r="AK160" s="37"/>
      <c r="AL160" s="19"/>
      <c r="AM160" s="40"/>
      <c r="AN160" s="233"/>
      <c r="AO160" s="233"/>
    </row>
    <row r="161" spans="1:41" s="9" customFormat="1" ht="15.75" customHeight="1">
      <c r="A161" s="144"/>
      <c r="B161" s="113"/>
      <c r="C161" s="64"/>
      <c r="D161" s="100"/>
      <c r="E161" s="309"/>
      <c r="F161" s="259"/>
      <c r="G161" s="259"/>
      <c r="H161" s="259"/>
      <c r="I161" s="260"/>
      <c r="J161" s="260"/>
      <c r="K161" s="259"/>
      <c r="L161" s="259"/>
      <c r="M161" s="259"/>
      <c r="N161" s="259"/>
      <c r="O161" s="259"/>
      <c r="P161" s="260"/>
      <c r="Q161" s="260"/>
      <c r="R161" s="259"/>
      <c r="S161" s="259"/>
      <c r="T161" s="259"/>
      <c r="U161" s="259"/>
      <c r="V161" s="259"/>
      <c r="W161" s="260"/>
      <c r="X161" s="260"/>
      <c r="Y161" s="259"/>
      <c r="Z161" s="259"/>
      <c r="AA161" s="259"/>
      <c r="AB161" s="259"/>
      <c r="AC161" s="259"/>
      <c r="AD161" s="260"/>
      <c r="AE161" s="260"/>
      <c r="AF161" s="259"/>
      <c r="AG161" s="259"/>
      <c r="AH161" s="259"/>
      <c r="AI161" s="259"/>
      <c r="AJ161" s="259"/>
      <c r="AK161" s="37"/>
      <c r="AL161" s="19"/>
      <c r="AM161" s="45"/>
      <c r="AN161" s="49"/>
      <c r="AO161" s="49"/>
    </row>
    <row r="162" spans="1:39" s="9" customFormat="1" ht="15.75" customHeight="1" thickBot="1">
      <c r="A162" s="144"/>
      <c r="B162" s="113"/>
      <c r="C162" s="64"/>
      <c r="D162" s="100"/>
      <c r="E162" s="52"/>
      <c r="F162" s="17"/>
      <c r="G162" s="17"/>
      <c r="H162" s="17"/>
      <c r="I162" s="44"/>
      <c r="J162" s="44"/>
      <c r="K162" s="17"/>
      <c r="L162" s="17"/>
      <c r="M162" s="17"/>
      <c r="N162" s="17"/>
      <c r="O162" s="17"/>
      <c r="P162" s="44"/>
      <c r="Q162" s="44"/>
      <c r="R162" s="17"/>
      <c r="S162" s="17"/>
      <c r="T162" s="17"/>
      <c r="U162" s="17"/>
      <c r="V162" s="17"/>
      <c r="W162" s="44"/>
      <c r="X162" s="44"/>
      <c r="Y162" s="17"/>
      <c r="Z162" s="17"/>
      <c r="AA162" s="17"/>
      <c r="AB162" s="17"/>
      <c r="AC162" s="261"/>
      <c r="AD162" s="44"/>
      <c r="AE162" s="44"/>
      <c r="AF162" s="17"/>
      <c r="AG162" s="17"/>
      <c r="AH162" s="17"/>
      <c r="AI162" s="17"/>
      <c r="AJ162" s="261"/>
      <c r="AK162" s="37"/>
      <c r="AL162" s="19"/>
      <c r="AM162" s="45"/>
    </row>
    <row r="163" spans="1:39" s="9" customFormat="1" ht="15.75" customHeight="1">
      <c r="A163" s="114" t="s">
        <v>0</v>
      </c>
      <c r="B163" s="115" t="s">
        <v>1</v>
      </c>
      <c r="C163" s="115" t="s">
        <v>15</v>
      </c>
      <c r="D163" s="115" t="s">
        <v>2</v>
      </c>
      <c r="E163" s="522" t="s">
        <v>3</v>
      </c>
      <c r="F163" s="21">
        <v>1</v>
      </c>
      <c r="G163" s="21">
        <v>2</v>
      </c>
      <c r="H163" s="21">
        <v>3</v>
      </c>
      <c r="I163" s="21">
        <v>4</v>
      </c>
      <c r="J163" s="21">
        <v>5</v>
      </c>
      <c r="K163" s="21">
        <v>6</v>
      </c>
      <c r="L163" s="21">
        <v>7</v>
      </c>
      <c r="M163" s="21">
        <v>8</v>
      </c>
      <c r="N163" s="21">
        <v>9</v>
      </c>
      <c r="O163" s="21">
        <v>10</v>
      </c>
      <c r="P163" s="21">
        <v>11</v>
      </c>
      <c r="Q163" s="21">
        <v>12</v>
      </c>
      <c r="R163" s="21">
        <v>13</v>
      </c>
      <c r="S163" s="21">
        <v>14</v>
      </c>
      <c r="T163" s="21">
        <v>15</v>
      </c>
      <c r="U163" s="21">
        <v>16</v>
      </c>
      <c r="V163" s="21">
        <v>17</v>
      </c>
      <c r="W163" s="21">
        <v>18</v>
      </c>
      <c r="X163" s="21">
        <v>19</v>
      </c>
      <c r="Y163" s="21">
        <v>20</v>
      </c>
      <c r="Z163" s="21">
        <v>21</v>
      </c>
      <c r="AA163" s="21">
        <v>22</v>
      </c>
      <c r="AB163" s="21">
        <v>23</v>
      </c>
      <c r="AC163" s="21">
        <v>24</v>
      </c>
      <c r="AD163" s="21">
        <v>25</v>
      </c>
      <c r="AE163" s="21">
        <v>26</v>
      </c>
      <c r="AF163" s="21">
        <v>27</v>
      </c>
      <c r="AG163" s="21">
        <v>28</v>
      </c>
      <c r="AH163" s="21">
        <v>29</v>
      </c>
      <c r="AI163" s="21">
        <v>30</v>
      </c>
      <c r="AJ163" s="21">
        <v>31</v>
      </c>
      <c r="AK163" s="487" t="s">
        <v>4</v>
      </c>
      <c r="AL163" s="488" t="s">
        <v>5</v>
      </c>
      <c r="AM163" s="463" t="s">
        <v>6</v>
      </c>
    </row>
    <row r="164" spans="1:39" s="9" customFormat="1" ht="14.25" customHeight="1">
      <c r="A164" s="116"/>
      <c r="B164" s="117" t="s">
        <v>16</v>
      </c>
      <c r="C164" s="117" t="s">
        <v>14</v>
      </c>
      <c r="D164" s="117" t="s">
        <v>7</v>
      </c>
      <c r="E164" s="523"/>
      <c r="F164" s="5" t="s">
        <v>8</v>
      </c>
      <c r="G164" s="5" t="s">
        <v>8</v>
      </c>
      <c r="H164" s="5" t="s">
        <v>9</v>
      </c>
      <c r="I164" s="5" t="s">
        <v>9</v>
      </c>
      <c r="J164" s="5" t="s">
        <v>10</v>
      </c>
      <c r="K164" s="5" t="s">
        <v>9</v>
      </c>
      <c r="L164" s="5" t="s">
        <v>11</v>
      </c>
      <c r="M164" s="5" t="s">
        <v>8</v>
      </c>
      <c r="N164" s="5" t="s">
        <v>8</v>
      </c>
      <c r="O164" s="5" t="s">
        <v>9</v>
      </c>
      <c r="P164" s="5" t="s">
        <v>9</v>
      </c>
      <c r="Q164" s="5" t="s">
        <v>10</v>
      </c>
      <c r="R164" s="5" t="s">
        <v>9</v>
      </c>
      <c r="S164" s="5" t="s">
        <v>11</v>
      </c>
      <c r="T164" s="5" t="s">
        <v>8</v>
      </c>
      <c r="U164" s="5" t="s">
        <v>8</v>
      </c>
      <c r="V164" s="5" t="s">
        <v>9</v>
      </c>
      <c r="W164" s="5" t="s">
        <v>9</v>
      </c>
      <c r="X164" s="5" t="s">
        <v>10</v>
      </c>
      <c r="Y164" s="5" t="s">
        <v>9</v>
      </c>
      <c r="Z164" s="5" t="s">
        <v>11</v>
      </c>
      <c r="AA164" s="5" t="s">
        <v>8</v>
      </c>
      <c r="AB164" s="5" t="s">
        <v>8</v>
      </c>
      <c r="AC164" s="5" t="s">
        <v>9</v>
      </c>
      <c r="AD164" s="5" t="s">
        <v>9</v>
      </c>
      <c r="AE164" s="5" t="s">
        <v>10</v>
      </c>
      <c r="AF164" s="5" t="s">
        <v>9</v>
      </c>
      <c r="AG164" s="5" t="s">
        <v>11</v>
      </c>
      <c r="AH164" s="5" t="s">
        <v>8</v>
      </c>
      <c r="AI164" s="5" t="s">
        <v>8</v>
      </c>
      <c r="AJ164" s="5" t="s">
        <v>9</v>
      </c>
      <c r="AK164" s="460"/>
      <c r="AL164" s="462"/>
      <c r="AM164" s="464"/>
    </row>
    <row r="165" spans="1:43" s="9" customFormat="1" ht="15.75" customHeight="1">
      <c r="A165" s="98">
        <v>427705</v>
      </c>
      <c r="B165" s="118" t="s">
        <v>71</v>
      </c>
      <c r="C165" s="64" t="s">
        <v>174</v>
      </c>
      <c r="D165" s="100" t="s">
        <v>51</v>
      </c>
      <c r="E165" s="52" t="s">
        <v>25</v>
      </c>
      <c r="F165" s="83" t="s">
        <v>176</v>
      </c>
      <c r="G165" s="83" t="s">
        <v>176</v>
      </c>
      <c r="H165" s="83" t="s">
        <v>176</v>
      </c>
      <c r="I165" s="84" t="s">
        <v>200</v>
      </c>
      <c r="J165" s="84" t="s">
        <v>176</v>
      </c>
      <c r="K165" s="83" t="s">
        <v>176</v>
      </c>
      <c r="L165" s="83" t="s">
        <v>176</v>
      </c>
      <c r="M165" s="83" t="s">
        <v>200</v>
      </c>
      <c r="N165" s="83" t="s">
        <v>176</v>
      </c>
      <c r="O165" s="83" t="s">
        <v>176</v>
      </c>
      <c r="P165" s="84" t="s">
        <v>176</v>
      </c>
      <c r="Q165" s="84" t="s">
        <v>200</v>
      </c>
      <c r="R165" s="83" t="s">
        <v>176</v>
      </c>
      <c r="S165" s="83" t="s">
        <v>200</v>
      </c>
      <c r="T165" s="83" t="s">
        <v>176</v>
      </c>
      <c r="U165" s="83" t="s">
        <v>176</v>
      </c>
      <c r="V165" s="83" t="s">
        <v>176</v>
      </c>
      <c r="W165" s="84" t="s">
        <v>200</v>
      </c>
      <c r="X165" s="84" t="s">
        <v>176</v>
      </c>
      <c r="Y165" s="83" t="s">
        <v>200</v>
      </c>
      <c r="Z165" s="83" t="s">
        <v>176</v>
      </c>
      <c r="AA165" s="83" t="s">
        <v>200</v>
      </c>
      <c r="AB165" s="83" t="s">
        <v>176</v>
      </c>
      <c r="AC165" s="83" t="s">
        <v>200</v>
      </c>
      <c r="AD165" s="84" t="s">
        <v>176</v>
      </c>
      <c r="AE165" s="84" t="s">
        <v>200</v>
      </c>
      <c r="AF165" s="83" t="s">
        <v>176</v>
      </c>
      <c r="AG165" s="83" t="s">
        <v>176</v>
      </c>
      <c r="AH165" s="83" t="s">
        <v>176</v>
      </c>
      <c r="AI165" s="83" t="s">
        <v>200</v>
      </c>
      <c r="AJ165" s="83" t="s">
        <v>176</v>
      </c>
      <c r="AK165" s="37">
        <v>126</v>
      </c>
      <c r="AL165" s="19">
        <f aca="true" t="shared" si="10" ref="AL165:AL170">COUNTIF(D165:AK165,"T")*6+COUNTIF(D165:AK165,"P")*12+COUNTIF(D165:AK165,"M")*6+COUNTIF(D165:AK165,"I")*6+COUNTIF(D165:AK165,"N")*12+COUNTIF(D165:AK165,"TI")*11+COUNTIF(D165:AK165,"MT")*12+COUNTIF(D165:AK165,"MN")*18+COUNTIF(D165:AK165,"PI")*17+COUNTIF(D165:AK165,"TN")*18+COUNTIF(D165:AK165,"NB")*6+COUNTIF(D165:AK165,"AF")*6</f>
        <v>126</v>
      </c>
      <c r="AM165" s="45">
        <f aca="true" t="shared" si="11" ref="AM165:AM170">SUM(AL165-126)</f>
        <v>0</v>
      </c>
      <c r="AQ165" s="9" t="s">
        <v>19</v>
      </c>
    </row>
    <row r="166" spans="1:39" s="9" customFormat="1" ht="15.75" customHeight="1">
      <c r="A166" s="192">
        <v>430277</v>
      </c>
      <c r="B166" s="108" t="s">
        <v>79</v>
      </c>
      <c r="C166" s="333" t="s">
        <v>104</v>
      </c>
      <c r="D166" s="100" t="s">
        <v>51</v>
      </c>
      <c r="E166" s="52" t="s">
        <v>25</v>
      </c>
      <c r="F166" s="83" t="s">
        <v>176</v>
      </c>
      <c r="G166" s="83" t="s">
        <v>200</v>
      </c>
      <c r="H166" s="83" t="s">
        <v>176</v>
      </c>
      <c r="I166" s="84" t="s">
        <v>176</v>
      </c>
      <c r="J166" s="84" t="s">
        <v>200</v>
      </c>
      <c r="K166" s="83" t="s">
        <v>200</v>
      </c>
      <c r="L166" s="83" t="s">
        <v>176</v>
      </c>
      <c r="M166" s="83" t="s">
        <v>176</v>
      </c>
      <c r="N166" s="83" t="s">
        <v>176</v>
      </c>
      <c r="O166" s="83" t="s">
        <v>200</v>
      </c>
      <c r="P166" s="84" t="s">
        <v>176</v>
      </c>
      <c r="Q166" s="84" t="s">
        <v>176</v>
      </c>
      <c r="R166" s="83" t="s">
        <v>200</v>
      </c>
      <c r="S166" s="83" t="s">
        <v>176</v>
      </c>
      <c r="T166" s="83" t="s">
        <v>176</v>
      </c>
      <c r="U166" s="83" t="s">
        <v>176</v>
      </c>
      <c r="V166" s="83" t="s">
        <v>176</v>
      </c>
      <c r="W166" s="84" t="s">
        <v>176</v>
      </c>
      <c r="X166" s="84" t="s">
        <v>200</v>
      </c>
      <c r="Y166" s="83" t="s">
        <v>176</v>
      </c>
      <c r="Z166" s="83" t="s">
        <v>200</v>
      </c>
      <c r="AA166" s="83" t="s">
        <v>176</v>
      </c>
      <c r="AB166" s="83" t="s">
        <v>176</v>
      </c>
      <c r="AC166" s="83" t="s">
        <v>176</v>
      </c>
      <c r="AD166" s="84" t="s">
        <v>200</v>
      </c>
      <c r="AE166" s="84" t="s">
        <v>176</v>
      </c>
      <c r="AF166" s="83" t="s">
        <v>176</v>
      </c>
      <c r="AG166" s="83" t="s">
        <v>200</v>
      </c>
      <c r="AH166" s="83" t="s">
        <v>176</v>
      </c>
      <c r="AI166" s="83" t="s">
        <v>200</v>
      </c>
      <c r="AJ166" s="83" t="s">
        <v>176</v>
      </c>
      <c r="AK166" s="37">
        <v>126</v>
      </c>
      <c r="AL166" s="19">
        <f t="shared" si="10"/>
        <v>126</v>
      </c>
      <c r="AM166" s="45">
        <f t="shared" si="11"/>
        <v>0</v>
      </c>
    </row>
    <row r="167" spans="1:39" s="9" customFormat="1" ht="15.75" customHeight="1">
      <c r="A167" s="54">
        <v>430374</v>
      </c>
      <c r="B167" s="54" t="s">
        <v>78</v>
      </c>
      <c r="C167" s="103" t="s">
        <v>105</v>
      </c>
      <c r="D167" s="100" t="s">
        <v>51</v>
      </c>
      <c r="E167" s="52" t="s">
        <v>25</v>
      </c>
      <c r="F167" s="83" t="s">
        <v>200</v>
      </c>
      <c r="G167" s="83" t="s">
        <v>176</v>
      </c>
      <c r="H167" s="83" t="s">
        <v>176</v>
      </c>
      <c r="I167" s="84" t="s">
        <v>176</v>
      </c>
      <c r="J167" s="84" t="s">
        <v>176</v>
      </c>
      <c r="K167" s="83" t="s">
        <v>176</v>
      </c>
      <c r="L167" s="83" t="s">
        <v>200</v>
      </c>
      <c r="M167" s="83" t="s">
        <v>176</v>
      </c>
      <c r="N167" s="83" t="s">
        <v>200</v>
      </c>
      <c r="O167" s="83" t="s">
        <v>176</v>
      </c>
      <c r="P167" s="84" t="s">
        <v>200</v>
      </c>
      <c r="Q167" s="84" t="s">
        <v>176</v>
      </c>
      <c r="R167" s="83" t="s">
        <v>176</v>
      </c>
      <c r="S167" s="83" t="s">
        <v>176</v>
      </c>
      <c r="T167" s="83" t="s">
        <v>176</v>
      </c>
      <c r="U167" s="83" t="s">
        <v>200</v>
      </c>
      <c r="V167" s="83" t="s">
        <v>176</v>
      </c>
      <c r="W167" s="84" t="s">
        <v>176</v>
      </c>
      <c r="X167" s="84" t="s">
        <v>200</v>
      </c>
      <c r="Y167" s="83" t="s">
        <v>176</v>
      </c>
      <c r="Z167" s="83" t="s">
        <v>176</v>
      </c>
      <c r="AA167" s="83" t="s">
        <v>176</v>
      </c>
      <c r="AB167" s="83" t="s">
        <v>200</v>
      </c>
      <c r="AC167" s="83" t="s">
        <v>176</v>
      </c>
      <c r="AD167" s="84" t="s">
        <v>176</v>
      </c>
      <c r="AE167" s="84" t="s">
        <v>200</v>
      </c>
      <c r="AF167" s="83" t="s">
        <v>176</v>
      </c>
      <c r="AG167" s="83" t="s">
        <v>200</v>
      </c>
      <c r="AH167" s="83" t="s">
        <v>176</v>
      </c>
      <c r="AI167" s="83" t="s">
        <v>176</v>
      </c>
      <c r="AJ167" s="83" t="s">
        <v>200</v>
      </c>
      <c r="AK167" s="37">
        <v>126</v>
      </c>
      <c r="AL167" s="19">
        <f t="shared" si="10"/>
        <v>126</v>
      </c>
      <c r="AM167" s="45">
        <f t="shared" si="11"/>
        <v>0</v>
      </c>
    </row>
    <row r="168" spans="1:39" s="9" customFormat="1" ht="15.75" customHeight="1">
      <c r="A168" s="53">
        <v>430641</v>
      </c>
      <c r="B168" s="54" t="s">
        <v>82</v>
      </c>
      <c r="C168" s="103" t="s">
        <v>106</v>
      </c>
      <c r="D168" s="100" t="s">
        <v>51</v>
      </c>
      <c r="E168" s="52" t="s">
        <v>25</v>
      </c>
      <c r="F168" s="83" t="s">
        <v>176</v>
      </c>
      <c r="G168" s="83" t="s">
        <v>200</v>
      </c>
      <c r="H168" s="83" t="s">
        <v>176</v>
      </c>
      <c r="I168" s="84" t="s">
        <v>176</v>
      </c>
      <c r="J168" s="84" t="s">
        <v>200</v>
      </c>
      <c r="K168" s="83" t="s">
        <v>176</v>
      </c>
      <c r="L168" s="83" t="s">
        <v>176</v>
      </c>
      <c r="M168" s="83" t="s">
        <v>176</v>
      </c>
      <c r="N168" s="83" t="s">
        <v>200</v>
      </c>
      <c r="O168" s="83" t="s">
        <v>176</v>
      </c>
      <c r="P168" s="84" t="s">
        <v>200</v>
      </c>
      <c r="Q168" s="84" t="s">
        <v>176</v>
      </c>
      <c r="R168" s="83" t="s">
        <v>176</v>
      </c>
      <c r="S168" s="83" t="s">
        <v>176</v>
      </c>
      <c r="T168" s="83" t="s">
        <v>176</v>
      </c>
      <c r="U168" s="83" t="s">
        <v>176</v>
      </c>
      <c r="V168" s="83" t="s">
        <v>200</v>
      </c>
      <c r="W168" s="84" t="s">
        <v>200</v>
      </c>
      <c r="X168" s="84" t="s">
        <v>176</v>
      </c>
      <c r="Y168" s="83" t="s">
        <v>176</v>
      </c>
      <c r="Z168" s="83" t="s">
        <v>200</v>
      </c>
      <c r="AA168" s="83" t="s">
        <v>176</v>
      </c>
      <c r="AB168" s="83" t="s">
        <v>176</v>
      </c>
      <c r="AC168" s="83" t="s">
        <v>200</v>
      </c>
      <c r="AD168" s="84" t="s">
        <v>176</v>
      </c>
      <c r="AE168" s="84" t="s">
        <v>200</v>
      </c>
      <c r="AF168" s="83" t="s">
        <v>176</v>
      </c>
      <c r="AG168" s="83" t="s">
        <v>176</v>
      </c>
      <c r="AH168" s="83" t="s">
        <v>200</v>
      </c>
      <c r="AI168" s="83" t="s">
        <v>176</v>
      </c>
      <c r="AJ168" s="83" t="s">
        <v>176</v>
      </c>
      <c r="AK168" s="37">
        <v>126</v>
      </c>
      <c r="AL168" s="19">
        <f t="shared" si="10"/>
        <v>126</v>
      </c>
      <c r="AM168" s="45">
        <f t="shared" si="11"/>
        <v>0</v>
      </c>
    </row>
    <row r="169" spans="1:39" s="9" customFormat="1" ht="15.75" customHeight="1">
      <c r="A169" s="54">
        <v>431575</v>
      </c>
      <c r="B169" s="108" t="s">
        <v>111</v>
      </c>
      <c r="C169" s="103" t="s">
        <v>112</v>
      </c>
      <c r="D169" s="100" t="s">
        <v>51</v>
      </c>
      <c r="E169" s="52" t="s">
        <v>25</v>
      </c>
      <c r="F169" s="83" t="s">
        <v>176</v>
      </c>
      <c r="G169" s="83" t="s">
        <v>176</v>
      </c>
      <c r="H169" s="83" t="s">
        <v>200</v>
      </c>
      <c r="I169" s="84" t="s">
        <v>176</v>
      </c>
      <c r="J169" s="84" t="s">
        <v>176</v>
      </c>
      <c r="K169" s="83" t="s">
        <v>176</v>
      </c>
      <c r="L169" s="83" t="s">
        <v>200</v>
      </c>
      <c r="M169" s="83" t="s">
        <v>176</v>
      </c>
      <c r="N169" s="83" t="s">
        <v>176</v>
      </c>
      <c r="O169" s="83" t="s">
        <v>200</v>
      </c>
      <c r="P169" s="84" t="s">
        <v>176</v>
      </c>
      <c r="Q169" s="84" t="s">
        <v>200</v>
      </c>
      <c r="R169" s="83" t="s">
        <v>176</v>
      </c>
      <c r="S169" s="83" t="s">
        <v>176</v>
      </c>
      <c r="T169" s="83" t="s">
        <v>200</v>
      </c>
      <c r="U169" s="83" t="s">
        <v>176</v>
      </c>
      <c r="V169" s="83" t="s">
        <v>176</v>
      </c>
      <c r="W169" s="84" t="s">
        <v>176</v>
      </c>
      <c r="X169" s="84" t="s">
        <v>200</v>
      </c>
      <c r="Y169" s="83" t="s">
        <v>176</v>
      </c>
      <c r="Z169" s="83" t="s">
        <v>176</v>
      </c>
      <c r="AA169" s="83" t="s">
        <v>176</v>
      </c>
      <c r="AB169" s="83" t="s">
        <v>200</v>
      </c>
      <c r="AC169" s="83" t="s">
        <v>176</v>
      </c>
      <c r="AD169" s="84" t="s">
        <v>200</v>
      </c>
      <c r="AE169" s="84" t="s">
        <v>176</v>
      </c>
      <c r="AF169" s="83" t="s">
        <v>176</v>
      </c>
      <c r="AG169" s="83" t="s">
        <v>176</v>
      </c>
      <c r="AH169" s="83" t="s">
        <v>200</v>
      </c>
      <c r="AI169" s="83" t="s">
        <v>176</v>
      </c>
      <c r="AJ169" s="83" t="s">
        <v>200</v>
      </c>
      <c r="AK169" s="37">
        <v>126</v>
      </c>
      <c r="AL169" s="19">
        <f t="shared" si="10"/>
        <v>126</v>
      </c>
      <c r="AM169" s="45">
        <f t="shared" si="11"/>
        <v>0</v>
      </c>
    </row>
    <row r="170" spans="1:39" s="9" customFormat="1" ht="15.75" customHeight="1">
      <c r="A170" s="54">
        <v>433080</v>
      </c>
      <c r="B170" s="108" t="s">
        <v>191</v>
      </c>
      <c r="C170" s="103" t="s">
        <v>192</v>
      </c>
      <c r="D170" s="100" t="s">
        <v>51</v>
      </c>
      <c r="E170" s="52" t="s">
        <v>25</v>
      </c>
      <c r="F170" s="83" t="s">
        <v>200</v>
      </c>
      <c r="G170" s="183" t="s">
        <v>176</v>
      </c>
      <c r="H170" s="83" t="s">
        <v>200</v>
      </c>
      <c r="I170" s="84" t="s">
        <v>176</v>
      </c>
      <c r="J170" s="84" t="s">
        <v>200</v>
      </c>
      <c r="K170" s="83" t="s">
        <v>176</v>
      </c>
      <c r="L170" s="183" t="s">
        <v>176</v>
      </c>
      <c r="M170" s="83" t="s">
        <v>200</v>
      </c>
      <c r="N170" s="183" t="s">
        <v>176</v>
      </c>
      <c r="O170" s="83" t="s">
        <v>176</v>
      </c>
      <c r="P170" s="84" t="s">
        <v>176</v>
      </c>
      <c r="Q170" s="84" t="s">
        <v>200</v>
      </c>
      <c r="R170" s="83" t="s">
        <v>176</v>
      </c>
      <c r="S170" s="183" t="s">
        <v>176</v>
      </c>
      <c r="T170" s="83" t="s">
        <v>200</v>
      </c>
      <c r="U170" s="374" t="s">
        <v>179</v>
      </c>
      <c r="V170" s="83" t="s">
        <v>200</v>
      </c>
      <c r="W170" s="84" t="s">
        <v>176</v>
      </c>
      <c r="X170" s="84" t="s">
        <v>176</v>
      </c>
      <c r="Y170" s="83" t="s">
        <v>200</v>
      </c>
      <c r="Z170" s="183" t="s">
        <v>176</v>
      </c>
      <c r="AA170" s="83" t="s">
        <v>200</v>
      </c>
      <c r="AB170" s="183" t="s">
        <v>176</v>
      </c>
      <c r="AC170" s="83" t="s">
        <v>176</v>
      </c>
      <c r="AD170" s="375" t="s">
        <v>176</v>
      </c>
      <c r="AE170" s="84" t="s">
        <v>176</v>
      </c>
      <c r="AF170" s="83" t="s">
        <v>200</v>
      </c>
      <c r="AG170" s="431" t="s">
        <v>176</v>
      </c>
      <c r="AH170" s="83" t="s">
        <v>176</v>
      </c>
      <c r="AI170" s="83" t="s">
        <v>176</v>
      </c>
      <c r="AJ170" s="83" t="s">
        <v>176</v>
      </c>
      <c r="AK170" s="37">
        <v>126</v>
      </c>
      <c r="AL170" s="19">
        <f t="shared" si="10"/>
        <v>132</v>
      </c>
      <c r="AM170" s="45">
        <f t="shared" si="11"/>
        <v>6</v>
      </c>
    </row>
    <row r="171" spans="1:39" s="9" customFormat="1" ht="15.75" customHeight="1">
      <c r="A171" s="54"/>
      <c r="B171" s="108"/>
      <c r="C171" s="103"/>
      <c r="D171" s="100"/>
      <c r="E171" s="165"/>
      <c r="F171" s="380">
        <v>4</v>
      </c>
      <c r="G171" s="380">
        <v>4</v>
      </c>
      <c r="H171" s="380">
        <v>4</v>
      </c>
      <c r="I171" s="381">
        <v>5</v>
      </c>
      <c r="J171" s="381">
        <v>4</v>
      </c>
      <c r="K171" s="380">
        <v>5</v>
      </c>
      <c r="L171" s="380">
        <v>4</v>
      </c>
      <c r="M171" s="380">
        <v>4</v>
      </c>
      <c r="N171" s="380">
        <v>4</v>
      </c>
      <c r="O171" s="380">
        <v>4</v>
      </c>
      <c r="P171" s="381">
        <v>4</v>
      </c>
      <c r="Q171" s="432">
        <v>3</v>
      </c>
      <c r="R171" s="380">
        <v>5</v>
      </c>
      <c r="S171" s="380">
        <v>5</v>
      </c>
      <c r="T171" s="380">
        <v>4</v>
      </c>
      <c r="U171" s="380">
        <v>4</v>
      </c>
      <c r="V171" s="380">
        <v>4</v>
      </c>
      <c r="W171" s="381">
        <v>4</v>
      </c>
      <c r="X171" s="381">
        <v>4</v>
      </c>
      <c r="Y171" s="380">
        <v>4</v>
      </c>
      <c r="Z171" s="380">
        <v>4</v>
      </c>
      <c r="AA171" s="380">
        <v>4</v>
      </c>
      <c r="AB171" s="380">
        <v>4</v>
      </c>
      <c r="AC171" s="380">
        <v>4</v>
      </c>
      <c r="AD171" s="381">
        <v>4</v>
      </c>
      <c r="AE171" s="381">
        <v>4</v>
      </c>
      <c r="AF171" s="380">
        <v>5</v>
      </c>
      <c r="AG171" s="380">
        <v>4</v>
      </c>
      <c r="AH171" s="380">
        <v>4</v>
      </c>
      <c r="AI171" s="380">
        <v>4</v>
      </c>
      <c r="AJ171" s="83">
        <v>4</v>
      </c>
      <c r="AK171" s="37">
        <v>126</v>
      </c>
      <c r="AL171" s="19"/>
      <c r="AM171" s="45"/>
    </row>
    <row r="172" spans="1:39" s="9" customFormat="1" ht="15.75" customHeight="1">
      <c r="A172" s="54">
        <v>130605</v>
      </c>
      <c r="B172" s="108" t="s">
        <v>221</v>
      </c>
      <c r="C172" s="103" t="s">
        <v>222</v>
      </c>
      <c r="D172" s="100" t="s">
        <v>6</v>
      </c>
      <c r="E172" s="52" t="s">
        <v>25</v>
      </c>
      <c r="F172" s="380"/>
      <c r="G172" s="380"/>
      <c r="H172" s="380"/>
      <c r="I172" s="381"/>
      <c r="J172" s="201" t="s">
        <v>176</v>
      </c>
      <c r="K172" s="380"/>
      <c r="L172" s="380"/>
      <c r="M172" s="380"/>
      <c r="N172" s="380"/>
      <c r="O172" s="380"/>
      <c r="P172" s="381"/>
      <c r="Q172" s="432"/>
      <c r="R172" s="380"/>
      <c r="S172" s="380"/>
      <c r="T172" s="380"/>
      <c r="U172" s="380"/>
      <c r="V172" s="380"/>
      <c r="W172" s="381"/>
      <c r="X172" s="201" t="s">
        <v>176</v>
      </c>
      <c r="Y172" s="380"/>
      <c r="Z172" s="380"/>
      <c r="AA172" s="380"/>
      <c r="AB172" s="380"/>
      <c r="AC172" s="380"/>
      <c r="AD172" s="381"/>
      <c r="AE172" s="201" t="s">
        <v>176</v>
      </c>
      <c r="AF172" s="380"/>
      <c r="AG172" s="380"/>
      <c r="AH172" s="380"/>
      <c r="AI172" s="380"/>
      <c r="AJ172" s="83"/>
      <c r="AK172" s="37"/>
      <c r="AL172" s="19"/>
      <c r="AM172" s="45"/>
    </row>
    <row r="173" spans="1:243" ht="15" customHeight="1" thickBot="1">
      <c r="A173" s="54"/>
      <c r="B173" s="108"/>
      <c r="C173" s="103"/>
      <c r="D173" s="100"/>
      <c r="E173" s="165"/>
      <c r="F173" s="197"/>
      <c r="G173" s="197"/>
      <c r="H173" s="197"/>
      <c r="I173" s="178"/>
      <c r="J173" s="178"/>
      <c r="K173" s="197"/>
      <c r="L173" s="197"/>
      <c r="M173" s="197"/>
      <c r="N173" s="197"/>
      <c r="O173" s="197"/>
      <c r="P173" s="178"/>
      <c r="Q173" s="178"/>
      <c r="R173" s="197"/>
      <c r="S173" s="197"/>
      <c r="T173" s="197"/>
      <c r="U173" s="197"/>
      <c r="V173" s="197"/>
      <c r="W173" s="178"/>
      <c r="X173" s="178"/>
      <c r="Y173" s="197"/>
      <c r="Z173" s="197"/>
      <c r="AA173" s="197"/>
      <c r="AB173" s="197"/>
      <c r="AC173" s="197"/>
      <c r="AD173" s="178"/>
      <c r="AE173" s="178"/>
      <c r="AF173" s="197"/>
      <c r="AG173" s="197"/>
      <c r="AH173" s="197"/>
      <c r="AI173" s="197"/>
      <c r="AJ173" s="17"/>
      <c r="AK173" s="37"/>
      <c r="AL173" s="19"/>
      <c r="AM173" s="45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</row>
    <row r="174" spans="1:243" ht="12" customHeight="1">
      <c r="A174" s="166"/>
      <c r="B174" s="171" t="s">
        <v>17</v>
      </c>
      <c r="C174" s="169"/>
      <c r="D174" s="170"/>
      <c r="E174" s="165"/>
      <c r="F174" s="83"/>
      <c r="G174" s="183"/>
      <c r="H174" s="83"/>
      <c r="I174" s="69"/>
      <c r="J174" s="84"/>
      <c r="K174" s="83"/>
      <c r="L174" s="83"/>
      <c r="M174" s="83"/>
      <c r="N174" s="83"/>
      <c r="O174" s="65"/>
      <c r="P174" s="84"/>
      <c r="Q174" s="84"/>
      <c r="R174" s="83"/>
      <c r="S174" s="83"/>
      <c r="T174" s="183"/>
      <c r="U174" s="83"/>
      <c r="V174" s="83"/>
      <c r="W174" s="84"/>
      <c r="X174" s="84"/>
      <c r="Y174" s="83"/>
      <c r="Z174" s="83"/>
      <c r="AA174" s="83"/>
      <c r="AB174" s="183"/>
      <c r="AC174" s="83"/>
      <c r="AD174" s="84"/>
      <c r="AE174" s="84"/>
      <c r="AF174" s="83"/>
      <c r="AG174" s="83"/>
      <c r="AH174" s="83"/>
      <c r="AI174" s="83"/>
      <c r="AJ174" s="83"/>
      <c r="AK174" s="37"/>
      <c r="AL174" s="19"/>
      <c r="AM174" s="45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</row>
    <row r="175" spans="1:243" ht="12" customHeight="1">
      <c r="A175" s="167"/>
      <c r="B175" s="526" t="s">
        <v>26</v>
      </c>
      <c r="C175" s="526"/>
      <c r="D175" s="527"/>
      <c r="E175" s="165"/>
      <c r="F175" s="197"/>
      <c r="G175" s="197"/>
      <c r="H175" s="197"/>
      <c r="I175" s="178"/>
      <c r="J175" s="178"/>
      <c r="K175" s="197"/>
      <c r="L175" s="197"/>
      <c r="M175" s="197"/>
      <c r="N175" s="197"/>
      <c r="O175" s="197"/>
      <c r="P175" s="178"/>
      <c r="Q175" s="178"/>
      <c r="R175" s="197"/>
      <c r="S175" s="197"/>
      <c r="T175" s="197"/>
      <c r="U175" s="197"/>
      <c r="V175" s="197"/>
      <c r="W175" s="178"/>
      <c r="X175" s="178"/>
      <c r="Y175" s="197"/>
      <c r="Z175" s="197"/>
      <c r="AA175" s="197"/>
      <c r="AB175" s="197"/>
      <c r="AC175" s="197"/>
      <c r="AD175" s="178"/>
      <c r="AE175" s="178"/>
      <c r="AF175" s="197"/>
      <c r="AG175" s="197"/>
      <c r="AH175" s="197"/>
      <c r="AI175" s="197"/>
      <c r="AJ175" s="17"/>
      <c r="AK175" s="37"/>
      <c r="AL175" s="19"/>
      <c r="AM175" s="45"/>
      <c r="AN175"/>
      <c r="AO175"/>
      <c r="AP175" t="s">
        <v>19</v>
      </c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</row>
    <row r="176" spans="1:243" ht="12" customHeight="1">
      <c r="A176" s="167"/>
      <c r="B176" s="526" t="s">
        <v>27</v>
      </c>
      <c r="C176" s="526"/>
      <c r="D176" s="527"/>
      <c r="E176" s="165"/>
      <c r="F176" s="197"/>
      <c r="G176" s="197"/>
      <c r="H176" s="197"/>
      <c r="I176" s="178"/>
      <c r="J176" s="178"/>
      <c r="K176" s="197"/>
      <c r="L176" s="197"/>
      <c r="M176" s="197"/>
      <c r="N176" s="197"/>
      <c r="O176" s="197"/>
      <c r="P176" s="178"/>
      <c r="Q176" s="178"/>
      <c r="R176" s="197"/>
      <c r="S176" s="197"/>
      <c r="T176" s="197"/>
      <c r="U176" s="197"/>
      <c r="V176" s="197"/>
      <c r="W176" s="178"/>
      <c r="X176" s="178"/>
      <c r="Y176" s="197"/>
      <c r="Z176" s="197"/>
      <c r="AA176" s="197"/>
      <c r="AB176" s="197"/>
      <c r="AC176" s="197"/>
      <c r="AD176" s="178"/>
      <c r="AE176" s="178"/>
      <c r="AF176" s="197"/>
      <c r="AG176" s="197"/>
      <c r="AH176" s="197"/>
      <c r="AI176" s="197"/>
      <c r="AJ176" s="17"/>
      <c r="AK176" s="37"/>
      <c r="AL176" s="19"/>
      <c r="AM176" s="45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</row>
    <row r="177" spans="1:243" ht="12" customHeight="1">
      <c r="A177" s="167"/>
      <c r="B177" s="526" t="s">
        <v>28</v>
      </c>
      <c r="C177" s="526"/>
      <c r="D177" s="527"/>
      <c r="E177" s="165"/>
      <c r="F177" s="197"/>
      <c r="G177" s="197"/>
      <c r="H177" s="197"/>
      <c r="I177" s="178"/>
      <c r="J177" s="178"/>
      <c r="K177" s="197"/>
      <c r="L177" s="197"/>
      <c r="M177" s="197"/>
      <c r="N177" s="197"/>
      <c r="O177" s="197"/>
      <c r="P177" s="178"/>
      <c r="Q177" s="178"/>
      <c r="R177" s="197"/>
      <c r="S177" s="197"/>
      <c r="T177" s="197"/>
      <c r="U177" s="197"/>
      <c r="V177" s="197"/>
      <c r="W177" s="178"/>
      <c r="X177" s="178"/>
      <c r="Y177" s="197"/>
      <c r="Z177" s="197"/>
      <c r="AA177" s="197"/>
      <c r="AB177" s="197"/>
      <c r="AC177" s="197"/>
      <c r="AD177" s="178"/>
      <c r="AE177" s="178"/>
      <c r="AF177" s="197"/>
      <c r="AG177" s="197"/>
      <c r="AH177" s="197"/>
      <c r="AI177" s="197"/>
      <c r="AJ177" s="17"/>
      <c r="AK177" s="37"/>
      <c r="AL177" s="19"/>
      <c r="AM177" s="45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</row>
    <row r="178" spans="1:243" ht="12" customHeight="1">
      <c r="A178" s="167"/>
      <c r="B178" s="526" t="s">
        <v>29</v>
      </c>
      <c r="C178" s="526"/>
      <c r="D178" s="527"/>
      <c r="E178" s="165"/>
      <c r="F178" s="197"/>
      <c r="G178" s="197"/>
      <c r="H178" s="197"/>
      <c r="I178" s="178"/>
      <c r="J178" s="178"/>
      <c r="K178" s="197"/>
      <c r="L178" s="197"/>
      <c r="M178" s="197"/>
      <c r="N178" s="197"/>
      <c r="O178" s="197"/>
      <c r="P178" s="178"/>
      <c r="Q178" s="178"/>
      <c r="R178" s="197"/>
      <c r="S178" s="197"/>
      <c r="T178" s="197"/>
      <c r="U178" s="197"/>
      <c r="V178" s="197"/>
      <c r="W178" s="178"/>
      <c r="X178" s="178"/>
      <c r="Y178" s="197"/>
      <c r="Z178" s="197"/>
      <c r="AA178" s="197"/>
      <c r="AB178" s="197"/>
      <c r="AC178" s="197"/>
      <c r="AD178" s="178"/>
      <c r="AE178" s="178"/>
      <c r="AF178" s="197"/>
      <c r="AG178" s="197"/>
      <c r="AH178" s="197"/>
      <c r="AI178" s="197"/>
      <c r="AJ178" s="17"/>
      <c r="AK178" s="37"/>
      <c r="AL178" s="19"/>
      <c r="AM178" s="45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</row>
    <row r="179" spans="1:243" ht="12" customHeight="1">
      <c r="A179" s="167"/>
      <c r="B179" s="526" t="s">
        <v>20</v>
      </c>
      <c r="C179" s="526"/>
      <c r="D179" s="527"/>
      <c r="E179" s="165"/>
      <c r="F179" s="197"/>
      <c r="G179" s="197"/>
      <c r="H179" s="197"/>
      <c r="I179" s="178"/>
      <c r="J179" s="178"/>
      <c r="K179" s="197"/>
      <c r="L179" s="197"/>
      <c r="M179" s="197"/>
      <c r="N179" s="197"/>
      <c r="O179" s="197"/>
      <c r="P179" s="178"/>
      <c r="Q179" s="178"/>
      <c r="R179" s="197"/>
      <c r="S179" s="197"/>
      <c r="T179" s="197"/>
      <c r="U179" s="197"/>
      <c r="V179" s="197"/>
      <c r="W179" s="178"/>
      <c r="X179" s="178"/>
      <c r="Y179" s="197"/>
      <c r="Z179" s="197"/>
      <c r="AA179" s="197"/>
      <c r="AB179" s="197"/>
      <c r="AC179" s="197"/>
      <c r="AD179" s="178"/>
      <c r="AE179" s="178"/>
      <c r="AF179" s="197"/>
      <c r="AG179" s="197"/>
      <c r="AH179" s="197"/>
      <c r="AI179" s="197"/>
      <c r="AJ179" s="17"/>
      <c r="AK179" s="37"/>
      <c r="AL179" s="19"/>
      <c r="AM179" s="45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</row>
    <row r="180" spans="1:243" ht="12" customHeight="1">
      <c r="A180" s="167"/>
      <c r="B180" s="526" t="s">
        <v>21</v>
      </c>
      <c r="C180" s="526"/>
      <c r="D180" s="527"/>
      <c r="E180" s="165"/>
      <c r="F180" s="197"/>
      <c r="G180" s="197"/>
      <c r="H180" s="197"/>
      <c r="I180" s="178"/>
      <c r="J180" s="178"/>
      <c r="K180" s="197"/>
      <c r="L180" s="197"/>
      <c r="M180" s="197"/>
      <c r="N180" s="197"/>
      <c r="O180" s="197"/>
      <c r="P180" s="178"/>
      <c r="Q180" s="178"/>
      <c r="R180" s="197"/>
      <c r="S180" s="197"/>
      <c r="T180" s="197"/>
      <c r="U180" s="197"/>
      <c r="V180" s="197"/>
      <c r="W180" s="178"/>
      <c r="X180" s="178"/>
      <c r="Y180" s="197"/>
      <c r="Z180" s="197"/>
      <c r="AA180" s="197"/>
      <c r="AB180" s="197"/>
      <c r="AC180" s="197"/>
      <c r="AD180" s="178"/>
      <c r="AE180" s="178"/>
      <c r="AF180" s="197"/>
      <c r="AG180" s="197"/>
      <c r="AH180" s="197"/>
      <c r="AI180" s="197"/>
      <c r="AJ180" s="17"/>
      <c r="AK180" s="37"/>
      <c r="AL180" s="19"/>
      <c r="AM180" s="45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</row>
    <row r="181" spans="1:39" ht="15.75" thickBot="1">
      <c r="A181" s="168"/>
      <c r="B181" s="524" t="s">
        <v>22</v>
      </c>
      <c r="C181" s="524"/>
      <c r="D181" s="525"/>
      <c r="E181" s="165"/>
      <c r="F181" s="197"/>
      <c r="G181" s="197"/>
      <c r="H181" s="197"/>
      <c r="I181" s="178"/>
      <c r="J181" s="178"/>
      <c r="K181" s="197"/>
      <c r="L181" s="197"/>
      <c r="M181" s="197"/>
      <c r="N181" s="197"/>
      <c r="O181" s="197"/>
      <c r="P181" s="178"/>
      <c r="Q181" s="178"/>
      <c r="R181" s="197"/>
      <c r="S181" s="197"/>
      <c r="T181" s="197"/>
      <c r="U181" s="197"/>
      <c r="V181" s="197"/>
      <c r="W181" s="178"/>
      <c r="X181" s="178"/>
      <c r="Y181" s="197"/>
      <c r="Z181" s="197"/>
      <c r="AA181" s="197"/>
      <c r="AB181" s="197"/>
      <c r="AC181" s="197"/>
      <c r="AD181" s="178"/>
      <c r="AE181" s="178"/>
      <c r="AF181" s="197"/>
      <c r="AG181" s="197"/>
      <c r="AH181" s="197"/>
      <c r="AI181" s="197"/>
      <c r="AJ181" s="17"/>
      <c r="AK181" s="37"/>
      <c r="AL181" s="19"/>
      <c r="AM181" s="45"/>
    </row>
  </sheetData>
  <sheetProtection/>
  <mergeCells count="69">
    <mergeCell ref="B123:D123"/>
    <mergeCell ref="AK94:AK95"/>
    <mergeCell ref="B79:D79"/>
    <mergeCell ref="B73:D73"/>
    <mergeCell ref="B29:D29"/>
    <mergeCell ref="B33:D33"/>
    <mergeCell ref="F60:AJ60"/>
    <mergeCell ref="B28:D28"/>
    <mergeCell ref="F50:AJ50"/>
    <mergeCell ref="B30:D30"/>
    <mergeCell ref="B32:D32"/>
    <mergeCell ref="B31:D31"/>
    <mergeCell ref="AL46:AL47"/>
    <mergeCell ref="E46:E47"/>
    <mergeCell ref="A1:AM2"/>
    <mergeCell ref="E3:E4"/>
    <mergeCell ref="AK3:AK4"/>
    <mergeCell ref="AL3:AL4"/>
    <mergeCell ref="AM3:AM4"/>
    <mergeCell ref="B78:D78"/>
    <mergeCell ref="B125:D125"/>
    <mergeCell ref="B122:D122"/>
    <mergeCell ref="B121:D121"/>
    <mergeCell ref="B76:D76"/>
    <mergeCell ref="B119:D119"/>
    <mergeCell ref="B77:D77"/>
    <mergeCell ref="B120:D120"/>
    <mergeCell ref="B124:D124"/>
    <mergeCell ref="B118:D118"/>
    <mergeCell ref="B179:D179"/>
    <mergeCell ref="B180:D180"/>
    <mergeCell ref="E94:E95"/>
    <mergeCell ref="A92:AM93"/>
    <mergeCell ref="AN105:AO105"/>
    <mergeCell ref="B34:D34"/>
    <mergeCell ref="E132:E133"/>
    <mergeCell ref="AL132:AL133"/>
    <mergeCell ref="B75:D75"/>
    <mergeCell ref="AN49:AO49"/>
    <mergeCell ref="E163:E164"/>
    <mergeCell ref="AK163:AK164"/>
    <mergeCell ref="AL163:AL164"/>
    <mergeCell ref="AM163:AM164"/>
    <mergeCell ref="U146:AJ146"/>
    <mergeCell ref="B181:D181"/>
    <mergeCell ref="B175:D175"/>
    <mergeCell ref="B176:D176"/>
    <mergeCell ref="B177:D177"/>
    <mergeCell ref="B178:D178"/>
    <mergeCell ref="G148:AJ148"/>
    <mergeCell ref="AN99:AO99"/>
    <mergeCell ref="AN16:AO16"/>
    <mergeCell ref="AN17:AO17"/>
    <mergeCell ref="A44:AM45"/>
    <mergeCell ref="AN157:AO157"/>
    <mergeCell ref="AK132:AK133"/>
    <mergeCell ref="R136:AJ136"/>
    <mergeCell ref="AL94:AL95"/>
    <mergeCell ref="AM46:AM47"/>
    <mergeCell ref="F147:V147"/>
    <mergeCell ref="F7:AJ7"/>
    <mergeCell ref="F98:AJ98"/>
    <mergeCell ref="AM132:AM133"/>
    <mergeCell ref="AN145:AO145"/>
    <mergeCell ref="G134:AJ134"/>
    <mergeCell ref="AK46:AK47"/>
    <mergeCell ref="A130:AM131"/>
    <mergeCell ref="B74:D74"/>
    <mergeCell ref="AM94:AM95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tabSelected="1" zoomScale="120" zoomScaleNormal="120" zoomScalePageLayoutView="0" workbookViewId="0" topLeftCell="A1">
      <selection activeCell="AM6" sqref="AM6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503" t="s">
        <v>224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5"/>
      <c r="AN1" s="13"/>
      <c r="AO1" s="14"/>
    </row>
    <row r="2" spans="1:41" s="6" customFormat="1" ht="9.75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8"/>
      <c r="AN2" s="14"/>
      <c r="AO2" s="14"/>
    </row>
    <row r="3" spans="1:41" s="9" customFormat="1" ht="24" customHeight="1" thickBot="1">
      <c r="A3" s="540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2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85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87" t="s">
        <v>4</v>
      </c>
      <c r="AL4" s="488" t="s">
        <v>5</v>
      </c>
      <c r="AM4" s="489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86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0"/>
      <c r="AL5" s="462"/>
      <c r="AM5" s="464"/>
      <c r="AN5" s="6"/>
      <c r="AO5" s="6"/>
    </row>
    <row r="6" spans="1:39" s="9" customFormat="1" ht="15.75" customHeight="1">
      <c r="A6" s="23"/>
      <c r="B6" s="20" t="s">
        <v>36</v>
      </c>
      <c r="C6" s="18" t="s">
        <v>84</v>
      </c>
      <c r="D6" s="7" t="s">
        <v>77</v>
      </c>
      <c r="E6" s="8" t="s">
        <v>37</v>
      </c>
      <c r="F6" s="17" t="s">
        <v>177</v>
      </c>
      <c r="G6" s="17" t="s">
        <v>177</v>
      </c>
      <c r="H6" s="17" t="s">
        <v>177</v>
      </c>
      <c r="I6" s="17" t="s">
        <v>177</v>
      </c>
      <c r="J6" s="17" t="s">
        <v>177</v>
      </c>
      <c r="K6" s="44"/>
      <c r="L6" s="44"/>
      <c r="M6" s="17" t="s">
        <v>177</v>
      </c>
      <c r="N6" s="17" t="s">
        <v>177</v>
      </c>
      <c r="O6" s="17" t="s">
        <v>177</v>
      </c>
      <c r="P6" s="17" t="s">
        <v>177</v>
      </c>
      <c r="Q6" s="17" t="s">
        <v>177</v>
      </c>
      <c r="R6" s="44"/>
      <c r="S6" s="44"/>
      <c r="T6" s="17" t="s">
        <v>177</v>
      </c>
      <c r="U6" s="17" t="s">
        <v>177</v>
      </c>
      <c r="V6" s="17" t="s">
        <v>177</v>
      </c>
      <c r="W6" s="17" t="s">
        <v>177</v>
      </c>
      <c r="X6" s="17" t="s">
        <v>177</v>
      </c>
      <c r="Y6" s="44"/>
      <c r="Z6" s="44"/>
      <c r="AA6" s="17" t="s">
        <v>177</v>
      </c>
      <c r="AB6" s="17" t="s">
        <v>177</v>
      </c>
      <c r="AC6" s="17" t="s">
        <v>177</v>
      </c>
      <c r="AD6" s="17" t="s">
        <v>177</v>
      </c>
      <c r="AE6" s="17" t="s">
        <v>177</v>
      </c>
      <c r="AF6" s="44"/>
      <c r="AG6" s="44"/>
      <c r="AH6" s="17" t="s">
        <v>177</v>
      </c>
      <c r="AI6" s="17" t="s">
        <v>177</v>
      </c>
      <c r="AJ6" s="17" t="s">
        <v>177</v>
      </c>
      <c r="AK6" s="37">
        <v>126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0">
        <f>SUM(AL6-132)</f>
        <v>6</v>
      </c>
    </row>
    <row r="7" spans="1:39" s="9" customFormat="1" ht="15.75" customHeight="1">
      <c r="A7" s="23"/>
      <c r="B7" s="20"/>
      <c r="C7" s="18"/>
      <c r="D7" s="7"/>
      <c r="E7" s="8"/>
      <c r="F7" s="17"/>
      <c r="G7" s="17"/>
      <c r="H7" s="17"/>
      <c r="I7" s="86"/>
      <c r="J7" s="86"/>
      <c r="K7" s="93"/>
      <c r="L7" s="93"/>
      <c r="M7" s="86"/>
      <c r="N7" s="86"/>
      <c r="O7" s="86"/>
      <c r="P7" s="86"/>
      <c r="Q7" s="86"/>
      <c r="R7" s="93"/>
      <c r="S7" s="93"/>
      <c r="T7" s="17"/>
      <c r="U7" s="17"/>
      <c r="V7" s="17"/>
      <c r="W7" s="17"/>
      <c r="X7" s="17"/>
      <c r="Y7" s="44"/>
      <c r="Z7" s="44"/>
      <c r="AA7" s="17"/>
      <c r="AB7" s="17"/>
      <c r="AC7" s="17"/>
      <c r="AD7" s="17"/>
      <c r="AE7" s="17"/>
      <c r="AF7" s="44"/>
      <c r="AG7" s="44"/>
      <c r="AH7" s="17"/>
      <c r="AI7" s="17"/>
      <c r="AJ7" s="17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62"/>
      <c r="B8" s="263"/>
      <c r="C8" s="264"/>
      <c r="D8" s="265"/>
      <c r="E8" s="266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67"/>
      <c r="AL8" s="268"/>
      <c r="AM8" s="269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442" t="s">
        <v>17</v>
      </c>
      <c r="C10" s="443"/>
      <c r="D10" s="44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435" t="s">
        <v>86</v>
      </c>
      <c r="C11" s="436"/>
      <c r="D11" s="43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445" t="s">
        <v>87</v>
      </c>
      <c r="C12" s="446"/>
      <c r="D12" s="447"/>
      <c r="E12" s="12"/>
      <c r="F12" s="491"/>
      <c r="G12" s="491"/>
      <c r="H12" s="491"/>
      <c r="I12" s="491"/>
      <c r="J12" s="491"/>
      <c r="K12" s="491"/>
      <c r="L12" s="491"/>
      <c r="M12" s="491"/>
      <c r="N12" s="491"/>
      <c r="O12" s="8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445" t="s">
        <v>88</v>
      </c>
      <c r="C13" s="446"/>
      <c r="D13" s="447"/>
      <c r="F13" s="491"/>
      <c r="G13" s="491"/>
      <c r="H13" s="491"/>
      <c r="I13" s="491"/>
      <c r="J13" s="491"/>
      <c r="K13" s="491"/>
      <c r="L13" s="491"/>
      <c r="M13" s="491"/>
      <c r="N13" s="491"/>
      <c r="O13" s="491"/>
    </row>
    <row r="14" spans="1:9" ht="12.75" customHeight="1">
      <c r="A14" s="31"/>
      <c r="B14" s="445" t="s">
        <v>89</v>
      </c>
      <c r="C14" s="446"/>
      <c r="D14" s="447"/>
      <c r="I14" s="3" t="s">
        <v>19</v>
      </c>
    </row>
    <row r="15" spans="1:5" ht="12.75" customHeight="1">
      <c r="A15" s="32"/>
      <c r="B15" s="445" t="s">
        <v>90</v>
      </c>
      <c r="C15" s="446"/>
      <c r="D15" s="447"/>
      <c r="E15" s="74"/>
    </row>
    <row r="16" spans="2:4" ht="15">
      <c r="B16" s="435" t="s">
        <v>91</v>
      </c>
      <c r="C16" s="436"/>
      <c r="D16" s="437"/>
    </row>
    <row r="17" spans="2:4" ht="15.75" thickBot="1">
      <c r="B17" s="438" t="s">
        <v>92</v>
      </c>
      <c r="C17" s="439"/>
      <c r="D17" s="440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2024-04-25T14:22:06Z</cp:lastPrinted>
  <dcterms:created xsi:type="dcterms:W3CDTF">2020-09-09T18:53:03Z</dcterms:created>
  <dcterms:modified xsi:type="dcterms:W3CDTF">2024-04-25T20:26:18Z</dcterms:modified>
  <cp:category/>
  <cp:version/>
  <cp:contentType/>
  <cp:contentStatus/>
</cp:coreProperties>
</file>