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765" windowWidth="14805" windowHeight="4350" activeTab="5"/>
  </bookViews>
  <sheets>
    <sheet name="enfermeira" sheetId="48" r:id="rId1"/>
    <sheet name="tec de enfermagem " sheetId="49" r:id="rId2"/>
    <sheet name="tgp" sheetId="50" r:id="rId3"/>
    <sheet name="funções" sheetId="51" r:id="rId4"/>
    <sheet name="ace" sheetId="52" r:id="rId5"/>
    <sheet name="raio x" sheetId="53" r:id="rId6"/>
  </sheets>
  <calcPr calcId="145621" iterateDelta="1E-4"/>
</workbook>
</file>

<file path=xl/calcChain.xml><?xml version="1.0" encoding="utf-8"?>
<calcChain xmlns="http://schemas.openxmlformats.org/spreadsheetml/2006/main">
  <c r="BH38" i="48" l="1"/>
  <c r="BB38" i="48"/>
  <c r="BA38" i="48"/>
  <c r="AZ38" i="48"/>
  <c r="AY38" i="48"/>
  <c r="AX38" i="48"/>
  <c r="AW38" i="48"/>
  <c r="AV38" i="48"/>
  <c r="AU38" i="48"/>
  <c r="AT38" i="48"/>
  <c r="AS38" i="48"/>
  <c r="AR38" i="48"/>
  <c r="AQ38" i="48"/>
  <c r="AP38" i="48"/>
  <c r="AO38" i="48"/>
  <c r="AL38" i="48"/>
  <c r="AK38" i="48"/>
  <c r="BH35" i="48"/>
  <c r="BB35" i="48"/>
  <c r="BA35" i="48"/>
  <c r="AZ35" i="48"/>
  <c r="AY35" i="48"/>
  <c r="AX35" i="48"/>
  <c r="AW35" i="48"/>
  <c r="AV35" i="48"/>
  <c r="AU35" i="48"/>
  <c r="AT35" i="48"/>
  <c r="AS35" i="48"/>
  <c r="AR35" i="48"/>
  <c r="AQ35" i="48"/>
  <c r="AP35" i="48"/>
  <c r="AO35" i="48"/>
  <c r="AL35" i="48"/>
  <c r="AK35" i="48"/>
  <c r="BH34" i="48"/>
  <c r="AL34" i="48" s="1"/>
  <c r="BB34" i="48"/>
  <c r="BA34" i="48"/>
  <c r="AZ34" i="48"/>
  <c r="AY34" i="48"/>
  <c r="AX34" i="48"/>
  <c r="AW34" i="48"/>
  <c r="AV34" i="48"/>
  <c r="AU34" i="48"/>
  <c r="AT34" i="48"/>
  <c r="AS34" i="48"/>
  <c r="AR34" i="48"/>
  <c r="AQ34" i="48"/>
  <c r="AP34" i="48"/>
  <c r="AO34" i="48"/>
  <c r="AK34" i="48"/>
  <c r="BI31" i="48"/>
  <c r="BC31" i="48"/>
  <c r="BB31" i="48"/>
  <c r="BA31" i="48"/>
  <c r="AZ31" i="48"/>
  <c r="AY31" i="48"/>
  <c r="AX31" i="48"/>
  <c r="AW31" i="48"/>
  <c r="AV31" i="48"/>
  <c r="AU31" i="48"/>
  <c r="AT31" i="48"/>
  <c r="AS31" i="48"/>
  <c r="AR31" i="48"/>
  <c r="AQ31" i="48"/>
  <c r="AP31" i="48"/>
  <c r="AM31" i="48"/>
  <c r="AI31" i="48" s="1"/>
  <c r="BI30" i="48"/>
  <c r="BC30" i="48"/>
  <c r="BB30" i="48"/>
  <c r="BA30" i="48"/>
  <c r="AZ30" i="48"/>
  <c r="AY30" i="48"/>
  <c r="AX30" i="48"/>
  <c r="AW30" i="48"/>
  <c r="AV30" i="48"/>
  <c r="AU30" i="48"/>
  <c r="AT30" i="48"/>
  <c r="AS30" i="48"/>
  <c r="AR30" i="48"/>
  <c r="AQ30" i="48"/>
  <c r="AP30" i="48"/>
  <c r="AM30" i="48"/>
  <c r="AI30" i="48" s="1"/>
  <c r="BI27" i="48"/>
  <c r="BC27" i="48"/>
  <c r="BB27" i="48"/>
  <c r="BA27" i="48"/>
  <c r="AZ27" i="48"/>
  <c r="AY27" i="48"/>
  <c r="AX27" i="48"/>
  <c r="AW27" i="48"/>
  <c r="AV27" i="48"/>
  <c r="AU27" i="48"/>
  <c r="AT27" i="48"/>
  <c r="AS27" i="48"/>
  <c r="AR27" i="48"/>
  <c r="AQ27" i="48"/>
  <c r="AP27" i="48"/>
  <c r="AM27" i="48"/>
  <c r="AI27" i="48" s="1"/>
  <c r="BI26" i="48"/>
  <c r="BC26" i="48"/>
  <c r="BB26" i="48"/>
  <c r="BA26" i="48"/>
  <c r="AZ26" i="48"/>
  <c r="AY26" i="48"/>
  <c r="AX26" i="48"/>
  <c r="AW26" i="48"/>
  <c r="AV26" i="48"/>
  <c r="AU26" i="48"/>
  <c r="AT26" i="48"/>
  <c r="AS26" i="48"/>
  <c r="AR26" i="48"/>
  <c r="AQ26" i="48"/>
  <c r="AP26" i="48"/>
  <c r="AM26" i="48"/>
  <c r="AI26" i="48" s="1"/>
  <c r="BI23" i="48"/>
  <c r="BC23" i="48"/>
  <c r="BB23" i="48"/>
  <c r="BA23" i="48"/>
  <c r="AZ23" i="48"/>
  <c r="AY23" i="48"/>
  <c r="AX23" i="48"/>
  <c r="AW23" i="48"/>
  <c r="AV23" i="48"/>
  <c r="AU23" i="48"/>
  <c r="AT23" i="48"/>
  <c r="AS23" i="48"/>
  <c r="AR23" i="48"/>
  <c r="AQ23" i="48"/>
  <c r="AP23" i="48"/>
  <c r="AM23" i="48"/>
  <c r="AI23" i="48" s="1"/>
  <c r="BI22" i="48"/>
  <c r="BC22" i="48"/>
  <c r="BB22" i="48"/>
  <c r="BA22" i="48"/>
  <c r="AZ22" i="48"/>
  <c r="AY22" i="48"/>
  <c r="AX22" i="48"/>
  <c r="AW22" i="48"/>
  <c r="AV22" i="48"/>
  <c r="AU22" i="48"/>
  <c r="AT22" i="48"/>
  <c r="AS22" i="48"/>
  <c r="AR22" i="48"/>
  <c r="AQ22" i="48"/>
  <c r="AP22" i="48"/>
  <c r="AM22" i="48"/>
  <c r="AI22" i="48" s="1"/>
  <c r="BI19" i="48"/>
  <c r="BC19" i="48"/>
  <c r="BB19" i="48"/>
  <c r="BA19" i="48"/>
  <c r="AZ19" i="48"/>
  <c r="AY19" i="48"/>
  <c r="AX19" i="48"/>
  <c r="AW19" i="48"/>
  <c r="AV19" i="48"/>
  <c r="AU19" i="48"/>
  <c r="AT19" i="48"/>
  <c r="AS19" i="48"/>
  <c r="AR19" i="48"/>
  <c r="AQ19" i="48"/>
  <c r="AP19" i="48"/>
  <c r="AM19" i="48"/>
  <c r="AI19" i="48" s="1"/>
  <c r="BI18" i="48"/>
  <c r="AM18" i="48" s="1"/>
  <c r="AI18" i="48" s="1"/>
  <c r="BC18" i="48"/>
  <c r="BB18" i="48"/>
  <c r="BA18" i="48"/>
  <c r="AZ18" i="48"/>
  <c r="AY18" i="48"/>
  <c r="AX18" i="48"/>
  <c r="AW18" i="48"/>
  <c r="AV18" i="48"/>
  <c r="AU18" i="48"/>
  <c r="AT18" i="48"/>
  <c r="AS18" i="48"/>
  <c r="AR18" i="48"/>
  <c r="AQ18" i="48"/>
  <c r="AP18" i="48"/>
  <c r="BI17" i="48"/>
  <c r="AM17" i="48" s="1"/>
  <c r="BC17" i="48"/>
  <c r="BB17" i="48"/>
  <c r="BA17" i="48"/>
  <c r="AZ17" i="48"/>
  <c r="AY17" i="48"/>
  <c r="AX17" i="48"/>
  <c r="AW17" i="48"/>
  <c r="AV17" i="48"/>
  <c r="AU17" i="48"/>
  <c r="AT17" i="48"/>
  <c r="AS17" i="48"/>
  <c r="AR17" i="48"/>
  <c r="AQ17" i="48"/>
  <c r="AP17" i="48"/>
  <c r="BI13" i="48"/>
  <c r="AM13" i="48" s="1"/>
  <c r="AI13" i="48" s="1"/>
  <c r="BC13" i="48"/>
  <c r="BB13" i="48"/>
  <c r="BA13" i="48"/>
  <c r="AZ13" i="48"/>
  <c r="AY13" i="48"/>
  <c r="AX13" i="48"/>
  <c r="AW13" i="48"/>
  <c r="AV13" i="48"/>
  <c r="AU13" i="48"/>
  <c r="AT13" i="48"/>
  <c r="AS13" i="48"/>
  <c r="AR13" i="48"/>
  <c r="AQ13" i="48"/>
  <c r="AP13" i="48"/>
  <c r="BI9" i="48"/>
  <c r="AM9" i="48" s="1"/>
  <c r="AI9" i="48" s="1"/>
  <c r="BC9" i="48"/>
  <c r="BB9" i="48"/>
  <c r="BA9" i="48"/>
  <c r="AZ9" i="48"/>
  <c r="AY9" i="48"/>
  <c r="AX9" i="48"/>
  <c r="AW9" i="48"/>
  <c r="AV9" i="48"/>
  <c r="AU9" i="48"/>
  <c r="AT9" i="48"/>
  <c r="AS9" i="48"/>
  <c r="AR9" i="48"/>
  <c r="AQ9" i="48"/>
  <c r="AP9" i="48"/>
  <c r="BI6" i="48"/>
  <c r="AM6" i="48" s="1"/>
  <c r="AI6" i="48" s="1"/>
  <c r="BC6" i="48"/>
  <c r="BB6" i="48"/>
  <c r="BA6" i="48"/>
  <c r="AZ6" i="48"/>
  <c r="AY6" i="48"/>
  <c r="AX6" i="48"/>
  <c r="AW6" i="48"/>
  <c r="AV6" i="48"/>
  <c r="AU6" i="48"/>
  <c r="AT6" i="48"/>
  <c r="AS6" i="48"/>
  <c r="AR6" i="48"/>
  <c r="AQ6" i="48"/>
  <c r="AP6" i="48"/>
  <c r="BI38" i="48" l="1"/>
  <c r="AM38" i="48" s="1"/>
  <c r="AJ38" i="48" s="1"/>
  <c r="AI38" i="48" s="1"/>
  <c r="BJ23" i="48"/>
  <c r="AN23" i="48" s="1"/>
  <c r="AK23" i="48" s="1"/>
  <c r="AJ23" i="48" s="1"/>
  <c r="BJ22" i="48"/>
  <c r="AN22" i="48" s="1"/>
  <c r="AK22" i="48" s="1"/>
  <c r="AJ22" i="48" s="1"/>
  <c r="BJ26" i="48"/>
  <c r="AN26" i="48" s="1"/>
  <c r="AK26" i="48" s="1"/>
  <c r="AJ26" i="48" s="1"/>
  <c r="BJ19" i="48"/>
  <c r="AN19" i="48" s="1"/>
  <c r="AK19" i="48" s="1"/>
  <c r="AJ19" i="48" s="1"/>
  <c r="BJ17" i="48"/>
  <c r="AN17" i="48" s="1"/>
  <c r="AK17" i="48" s="1"/>
  <c r="AJ17" i="48" s="1"/>
  <c r="BJ9" i="48"/>
  <c r="AN9" i="48" s="1"/>
  <c r="AK9" i="48" s="1"/>
  <c r="AJ9" i="48" s="1"/>
  <c r="BJ13" i="48"/>
  <c r="AN13" i="48" s="1"/>
  <c r="AK13" i="48" s="1"/>
  <c r="AJ13" i="48" s="1"/>
  <c r="BJ18" i="48"/>
  <c r="AN18" i="48" s="1"/>
  <c r="AK18" i="48" s="1"/>
  <c r="AJ18" i="48" s="1"/>
  <c r="BI35" i="48"/>
  <c r="AM35" i="48" s="1"/>
  <c r="AJ35" i="48" s="1"/>
  <c r="AI35" i="48" s="1"/>
  <c r="BJ27" i="48"/>
  <c r="AN27" i="48" s="1"/>
  <c r="AK27" i="48" s="1"/>
  <c r="AJ27" i="48" s="1"/>
  <c r="BJ30" i="48"/>
  <c r="AN30" i="48" s="1"/>
  <c r="AK30" i="48" s="1"/>
  <c r="AJ30" i="48" s="1"/>
  <c r="BJ31" i="48"/>
  <c r="AN31" i="48" s="1"/>
  <c r="AK31" i="48" s="1"/>
  <c r="AJ31" i="48" s="1"/>
  <c r="BJ6" i="48"/>
  <c r="AN6" i="48" s="1"/>
  <c r="AK6" i="48" s="1"/>
  <c r="AJ6" i="48" s="1"/>
  <c r="BI34" i="48"/>
  <c r="AM34" i="48" s="1"/>
  <c r="AJ34" i="48" s="1"/>
  <c r="AI34" i="48" s="1"/>
</calcChain>
</file>

<file path=xl/sharedStrings.xml><?xml version="1.0" encoding="utf-8"?>
<sst xmlns="http://schemas.openxmlformats.org/spreadsheetml/2006/main" count="3587" uniqueCount="454">
  <si>
    <t>COREN</t>
  </si>
  <si>
    <t>QUA</t>
  </si>
  <si>
    <t>QUI</t>
  </si>
  <si>
    <t>SEX</t>
  </si>
  <si>
    <t>SÁB</t>
  </si>
  <si>
    <t>DOM</t>
  </si>
  <si>
    <t>SEG</t>
  </si>
  <si>
    <t>TER</t>
  </si>
  <si>
    <t>CH</t>
  </si>
  <si>
    <t>HE</t>
  </si>
  <si>
    <t>M</t>
  </si>
  <si>
    <t>T</t>
  </si>
  <si>
    <t>P</t>
  </si>
  <si>
    <t>I/I</t>
  </si>
  <si>
    <t>F</t>
  </si>
  <si>
    <t>FE</t>
  </si>
  <si>
    <t>LP</t>
  </si>
  <si>
    <t>AT</t>
  </si>
  <si>
    <t>C</t>
  </si>
  <si>
    <t>DCH</t>
  </si>
  <si>
    <t>THT</t>
  </si>
  <si>
    <t>TANIA V. P. R. T. SANTOS</t>
  </si>
  <si>
    <t>SN</t>
  </si>
  <si>
    <t>LUCIANA PINHEIRO</t>
  </si>
  <si>
    <t>NILCELIA FELICIANO</t>
  </si>
  <si>
    <t>NEIVA MEIRA T. CARMO</t>
  </si>
  <si>
    <t>MANOEL ARANTES</t>
  </si>
  <si>
    <t>KÁTIA FERMINO DA SILVA</t>
  </si>
  <si>
    <t>ANA PAULA F PAGLEARINE</t>
  </si>
  <si>
    <t>Matricula</t>
  </si>
  <si>
    <t>NOME</t>
  </si>
  <si>
    <t xml:space="preserve">Reg. Prof. </t>
  </si>
  <si>
    <t>TURNO</t>
  </si>
  <si>
    <t>CT</t>
  </si>
  <si>
    <t>Enfermeiro</t>
  </si>
  <si>
    <t>D</t>
  </si>
  <si>
    <t>M/T</t>
  </si>
  <si>
    <t>I¹</t>
  </si>
  <si>
    <t>I²</t>
  </si>
  <si>
    <t>Ma</t>
  </si>
  <si>
    <t>Ta</t>
  </si>
  <si>
    <t>Da</t>
  </si>
  <si>
    <t>Pa</t>
  </si>
  <si>
    <t>MTa</t>
  </si>
  <si>
    <t>07-19H</t>
  </si>
  <si>
    <t>19h-7h</t>
  </si>
  <si>
    <t>CARLA PRISCILA SANTANA VIANA</t>
  </si>
  <si>
    <t>VIVIAN SAYURI N. EBURNIO</t>
  </si>
  <si>
    <t>07-13H</t>
  </si>
  <si>
    <t>FABIO ALEXANDRO DA COSTA</t>
  </si>
  <si>
    <t>PAULA FERNANDA MARTINS SITTA</t>
  </si>
  <si>
    <t>EUGENIO MARTINS JUNIOR</t>
  </si>
  <si>
    <t>13614-0</t>
  </si>
  <si>
    <t>15339-7</t>
  </si>
  <si>
    <t>13815-0</t>
  </si>
  <si>
    <t>13605-0</t>
  </si>
  <si>
    <t>13944-0</t>
  </si>
  <si>
    <t>13612-3</t>
  </si>
  <si>
    <t>13615-8</t>
  </si>
  <si>
    <t>F - FRENTE (ACOLHIMENTO, POS E HIDRATAÇÃO)</t>
  </si>
  <si>
    <t>E- FUNDOS (ENFERMARIA E EMERGENCIA)</t>
  </si>
  <si>
    <t>12960-7</t>
  </si>
  <si>
    <t>P- PLANTÃO DIURNO 07 - 19HS</t>
  </si>
  <si>
    <t>T- TARDE - 13 - 19HS</t>
  </si>
  <si>
    <t>SN - SERVIÇO NOTURNO - 19 - 07HS</t>
  </si>
  <si>
    <t>MARCOS ANTONIO FERREIRA</t>
  </si>
  <si>
    <t>CLAUDINEI DE MELO SANTOS</t>
  </si>
  <si>
    <t>SILVANA LANDIM CRUZ</t>
  </si>
  <si>
    <t>COBERTURA</t>
  </si>
  <si>
    <t>NEIVA MEIRA TOLOI CARMO</t>
  </si>
  <si>
    <t xml:space="preserve">ATESTADO </t>
  </si>
  <si>
    <t>M- MANHÃ - 07 - 13HS</t>
  </si>
  <si>
    <t>FLUXO - ORGANIZAÇÃO DOS ATENDIMENTOS</t>
  </si>
  <si>
    <t>IAF - FLUXO 10 ÀS 16HS</t>
  </si>
  <si>
    <t>IBF - FLUXO 16 ÀS 22H</t>
  </si>
  <si>
    <t>BH - BANCO DE HORAS</t>
  </si>
  <si>
    <t>Enfermeiro FLUXISTAS</t>
  </si>
  <si>
    <t>10- 22H</t>
  </si>
  <si>
    <t>FLUXO</t>
  </si>
  <si>
    <t>AF</t>
  </si>
  <si>
    <t>BH</t>
  </si>
  <si>
    <t>P*</t>
  </si>
  <si>
    <t xml:space="preserve">T </t>
  </si>
  <si>
    <t>DANILO ALEIXO</t>
  </si>
  <si>
    <t>I</t>
  </si>
  <si>
    <t>SAB</t>
  </si>
  <si>
    <t>ATESTADO 180 DIAS A PARTIR DE 03/02/2023</t>
  </si>
  <si>
    <t>SN LEO</t>
  </si>
  <si>
    <t xml:space="preserve">TI UNIÃO - 15 - 23HS PA UNIÃO VITÓRIA </t>
  </si>
  <si>
    <t>I LEONOR  - 19 - 01H PA LEONOR</t>
  </si>
  <si>
    <t>P LEO  - 07 - 19HS PA LEONOR</t>
  </si>
  <si>
    <t>SN LEO  - 19 - 07HS PA LEONOR</t>
  </si>
  <si>
    <t>SN CO  - 19 -07H UPA CO</t>
  </si>
  <si>
    <r>
      <rPr>
        <b/>
        <sz val="18"/>
        <color indexed="10"/>
        <rFont val="Arial"/>
        <family val="2"/>
      </rPr>
      <t xml:space="preserve">ESCALA UPA SABARÁ - JUNHO - 2023
</t>
    </r>
    <r>
      <rPr>
        <b/>
        <sz val="18"/>
        <rFont val="Arial"/>
        <family val="2"/>
      </rPr>
      <t>CARGA HORÁRIA - 20 DIAS ÚTEIS 120 HS
ESCALA DE PLANTÃO - ENFERMEIROS</t>
    </r>
  </si>
  <si>
    <t>FÉRIAS 20 DIAS A PARTIR DE 26/06</t>
  </si>
  <si>
    <t>ESCALA REALIZADA DA UPA SABARÁ - JUNHO -  2023</t>
  </si>
  <si>
    <t>ESCALA DE PLANTÃO TÉCNICOS DE ENFERMAGEM DIURNO</t>
  </si>
  <si>
    <t>Reg. Prof.</t>
  </si>
  <si>
    <t>TÉCNICO ENFERMAGEM</t>
  </si>
  <si>
    <t>13689-1</t>
  </si>
  <si>
    <t>ADRIANA BORBA ALVES</t>
  </si>
  <si>
    <t>7h00 às 19h00</t>
  </si>
  <si>
    <t>FÉRIAS 09 DIAS DE 20 A 28/06/2023</t>
  </si>
  <si>
    <t>13649-2</t>
  </si>
  <si>
    <t>AP MARCIA SPINASSI</t>
  </si>
  <si>
    <t>235203</t>
  </si>
  <si>
    <t>14190-9</t>
  </si>
  <si>
    <t>CLÓVIS E .DA COSTA</t>
  </si>
  <si>
    <t>492325</t>
  </si>
  <si>
    <t>14098-8</t>
  </si>
  <si>
    <t>JAQUELINE SOUZA DE ALMEIDA</t>
  </si>
  <si>
    <t>FÉRIAS 11 DIAS DE 12 A 22/06/2023</t>
  </si>
  <si>
    <t>13715-4</t>
  </si>
  <si>
    <t>ELISÂNGELA S.S.S.PEREIRA</t>
  </si>
  <si>
    <t>263106</t>
  </si>
  <si>
    <t xml:space="preserve">M.NILZA  BORGES </t>
  </si>
  <si>
    <t>15086-0</t>
  </si>
  <si>
    <t>MARTA REGINA M. OLIVEIRA</t>
  </si>
  <si>
    <t>13h00 às 19h00</t>
  </si>
  <si>
    <t>13725-1</t>
  </si>
  <si>
    <t>ROSANGELA AP. REIS CASAGRANDE</t>
  </si>
  <si>
    <t>10546-5</t>
  </si>
  <si>
    <t>ROSEMEIRE O DE PAULA</t>
  </si>
  <si>
    <t>727356</t>
  </si>
  <si>
    <t>13819-3</t>
  </si>
  <si>
    <t>SANAE  HIRAHIAMA</t>
  </si>
  <si>
    <t>686591</t>
  </si>
  <si>
    <t>11026-5</t>
  </si>
  <si>
    <t>SUELY B DE O RODRIGUES</t>
  </si>
  <si>
    <t>13945-9</t>
  </si>
  <si>
    <t>VALQUÍRIA G.J.GOMES</t>
  </si>
  <si>
    <t>710919</t>
  </si>
  <si>
    <t>13740-5</t>
  </si>
  <si>
    <t>VERA L. GLOOR DE OLIVEIRA</t>
  </si>
  <si>
    <t>492782</t>
  </si>
  <si>
    <t>FÉRIAS 15 DIAS DE 05 A 19/06/2023</t>
  </si>
  <si>
    <t>MARIANA AUGUSTO VICENTE</t>
  </si>
  <si>
    <t>GEAN ANDRÉ ARAÚJO DE SOUZA</t>
  </si>
  <si>
    <t>ANGELICA A. DE LIMA CELESTINO</t>
  </si>
  <si>
    <t>13705-7</t>
  </si>
  <si>
    <t>ANA CAROLINA DA C. RAMOS</t>
  </si>
  <si>
    <t>665004</t>
  </si>
  <si>
    <t>10131-1</t>
  </si>
  <si>
    <t>AMARILDA DA SILVA BACCARIN</t>
  </si>
  <si>
    <t>731 511</t>
  </si>
  <si>
    <t>15120-3</t>
  </si>
  <si>
    <t>BIANCO ZAMPARO</t>
  </si>
  <si>
    <t>710920</t>
  </si>
  <si>
    <t>15115-7</t>
  </si>
  <si>
    <t>CLAUDIA DAIANE R. DA NEVE</t>
  </si>
  <si>
    <t>932606</t>
  </si>
  <si>
    <t>14169-0</t>
  </si>
  <si>
    <t>JOSÉ M. BARBOSA JR</t>
  </si>
  <si>
    <t>901599</t>
  </si>
  <si>
    <t>15329-0</t>
  </si>
  <si>
    <t>J WALDECI FREITAS</t>
  </si>
  <si>
    <t>JULIANE ALVES PEREIRA</t>
  </si>
  <si>
    <t>MAFALDA BERSI</t>
  </si>
  <si>
    <t>10977-0</t>
  </si>
  <si>
    <t>MARGARIDA APARECIDA DE SOUZA</t>
  </si>
  <si>
    <t xml:space="preserve">MARIA ALVES PEDRO </t>
  </si>
  <si>
    <t>MARIA ROSA DA SILVA</t>
  </si>
  <si>
    <t>11435-9</t>
  </si>
  <si>
    <t>ROSELAINE YANES PALMIERI</t>
  </si>
  <si>
    <t>15085-1</t>
  </si>
  <si>
    <t>VERA LÚCIA SANTOS</t>
  </si>
  <si>
    <t>1034610</t>
  </si>
  <si>
    <t>JOES NAIDES LOPES</t>
  </si>
  <si>
    <t>SANDRA NOEMIA SALES</t>
  </si>
  <si>
    <t>LUCIANA APARECIDA PEREIRA</t>
  </si>
  <si>
    <t>MARIA MADALENA BRAVO SILVA</t>
  </si>
  <si>
    <t>EDNA RODRIGUES BARBOSA DANIEL</t>
  </si>
  <si>
    <t>12471-0</t>
  </si>
  <si>
    <t>WALDENIR GOMES BRITO</t>
  </si>
  <si>
    <t>SIRLENE FERMINO DA SILVA</t>
  </si>
  <si>
    <t>13747-2</t>
  </si>
  <si>
    <t>AP FÁTIMA DE JESUS</t>
  </si>
  <si>
    <t>13729-4</t>
  </si>
  <si>
    <t>BENTO (ANDRE LUIS)</t>
  </si>
  <si>
    <t>541438</t>
  </si>
  <si>
    <t>81507-1</t>
  </si>
  <si>
    <t>BRUNO DE ARAGÃO R0DRIGUES</t>
  </si>
  <si>
    <t>12422-2</t>
  </si>
  <si>
    <t>CIDA M.AP SILVA</t>
  </si>
  <si>
    <t>14279-4</t>
  </si>
  <si>
    <t>CRISTIANE DE CASSIA P.PADILHA</t>
  </si>
  <si>
    <t>7h00 às 13h00</t>
  </si>
  <si>
    <t>12946-1</t>
  </si>
  <si>
    <t>KARINA CARVALHO</t>
  </si>
  <si>
    <t>13865-7</t>
  </si>
  <si>
    <t>FATIMA CORDEIRO TORRES</t>
  </si>
  <si>
    <t>13859-2</t>
  </si>
  <si>
    <t>MARIA FERNANDA GALVÃO</t>
  </si>
  <si>
    <t>14123-2</t>
  </si>
  <si>
    <t>SIDNEIA TEIXEIRA</t>
  </si>
  <si>
    <t>14091-0</t>
  </si>
  <si>
    <t>REGINA L M. RABELO</t>
  </si>
  <si>
    <t>731494</t>
  </si>
  <si>
    <t>VANDERLEIA APARECIDA PICANCO LEMES</t>
  </si>
  <si>
    <t>PATRICIA DONIZETE LOPES SZCSPANSKI</t>
  </si>
  <si>
    <t>SUELLEN ARIANA ORTEGA</t>
  </si>
  <si>
    <t>JANINE LOPES TOLOI</t>
  </si>
  <si>
    <t>VILMA DE BRITO</t>
  </si>
  <si>
    <t>12147-9</t>
  </si>
  <si>
    <t>CARGA HORÁRIA - 20 DIAS ÚTEIS - 120 HS</t>
  </si>
  <si>
    <t>ESCALA DE PLANTÃO TÉCNICOS DE ENFERMAGEM NOTURNO</t>
  </si>
  <si>
    <t>ROSILENE HIPÓLITO</t>
  </si>
  <si>
    <t>13222-5</t>
  </si>
  <si>
    <t>ANGELITA VENANCIO TRUCOLO</t>
  </si>
  <si>
    <t>19H - 07H</t>
  </si>
  <si>
    <t>12979-8</t>
  </si>
  <si>
    <t>FABIO DE SOUZA GONÇALVES</t>
  </si>
  <si>
    <t>42677-6</t>
  </si>
  <si>
    <t>GRASIELA ANGELI</t>
  </si>
  <si>
    <t>11574-6</t>
  </si>
  <si>
    <t>ILZA PASTORA DE ANDRADE</t>
  </si>
  <si>
    <t>11829-0</t>
  </si>
  <si>
    <t>JOSEFA IVANEIDE DA SILVA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</si>
  <si>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</si>
  <si>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</si>
  <si>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</si>
  <si>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</si>
  <si>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</si>
  <si>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</si>
  <si>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13680-8</t>
  </si>
  <si>
    <t>MARIA REGINA RODRIGUES SILVA</t>
  </si>
  <si>
    <t>11595-9</t>
  </si>
  <si>
    <t>SUELY COUTINHO GONÇALVES</t>
  </si>
  <si>
    <t>ATESTADO 90 DIAS A PARTIR DE 27/04/2023</t>
  </si>
  <si>
    <t>FÁTIMA FERNANDES DOS SANTOS</t>
  </si>
  <si>
    <t xml:space="preserve">HUGA SERRA </t>
  </si>
  <si>
    <t>GODBERG APARECIDA REMIGIO</t>
  </si>
  <si>
    <t>SOLANGE CAPAROLLI</t>
  </si>
  <si>
    <t>CARGA HORÁRIA - 23 DIAS ÚTEIS - 138 HS</t>
  </si>
  <si>
    <t>43028-5</t>
  </si>
  <si>
    <t>CRISTIANE  APARECIDA BALBINO</t>
  </si>
  <si>
    <t>12389-7</t>
  </si>
  <si>
    <t>ELIANIA DA SILVA</t>
  </si>
  <si>
    <t>12086-3</t>
  </si>
  <si>
    <t>FLAVIO ADRIANO DOS REIS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</si>
  <si>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</si>
  <si>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</si>
  <si>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</si>
  <si>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</si>
  <si>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</si>
  <si>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</si>
  <si>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</si>
  <si>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</si>
  <si>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</si>
  <si>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</si>
  <si>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</si>
  <si>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</si>
  <si>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</si>
  <si>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</si>
  <si>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</si>
  <si>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t>42674-1</t>
  </si>
  <si>
    <t>EUDETE APARECIDA PICOLOTO</t>
  </si>
  <si>
    <t>14262-0</t>
  </si>
  <si>
    <t>VANESSA LUIZ HONORATO FRANDINI</t>
  </si>
  <si>
    <t>11128-7</t>
  </si>
  <si>
    <t>VANDERLUCIA CALDEIRA DA SILVA</t>
  </si>
  <si>
    <t>10522-8</t>
  </si>
  <si>
    <t>ADALBERTO JOSÉ KOSCOSQUI</t>
  </si>
  <si>
    <t>42678-4</t>
  </si>
  <si>
    <t>ALINE LIMA DOS SANTOS</t>
  </si>
  <si>
    <t>13180-6</t>
  </si>
  <si>
    <t>DENISE BOAVENTURA</t>
  </si>
  <si>
    <t>10722-0</t>
  </si>
  <si>
    <t>EDNA REGINA DA SILVA</t>
  </si>
  <si>
    <t>GISELE APARECIDA DA SILVA</t>
  </si>
  <si>
    <t>12851-1</t>
  </si>
  <si>
    <t>ISMAR DA CRUZ REIS JUNIOR</t>
  </si>
  <si>
    <t xml:space="preserve">FÉRIAS </t>
  </si>
  <si>
    <t>MÁRCIA REGINA DE OLIVEIRA</t>
  </si>
  <si>
    <t>13712-0</t>
  </si>
  <si>
    <t>LISANIA PINTO</t>
  </si>
  <si>
    <t>741333</t>
  </si>
  <si>
    <t>MARIA JOSE DE LIMA MACHADO</t>
  </si>
  <si>
    <t>12480-8</t>
  </si>
  <si>
    <t>NERCI APDA DE CASTRO DESTACIO</t>
  </si>
  <si>
    <t>ROMILDA APARECIDA DE MORAES PIMENTEL</t>
  </si>
  <si>
    <t>13694-8</t>
  </si>
  <si>
    <t>SIMONE PEREIRA DA SILVA</t>
  </si>
  <si>
    <t>SANDRA CRISTINA FERNANDES BERALDO</t>
  </si>
  <si>
    <t>DIANA BRANDÃO</t>
  </si>
  <si>
    <t>DANIELE PEREIRA DO CARMO</t>
  </si>
  <si>
    <t>PATRICIA APARECIDA DA SILVA</t>
  </si>
  <si>
    <t>ATESTADO 180 DIAS A PARTIR DE 17/03/2023</t>
  </si>
  <si>
    <t>ELIZIANE MENDES</t>
  </si>
  <si>
    <t>19H - 01H</t>
  </si>
  <si>
    <t>MIRIAM OLIVEIRA DOS SANTOS SILVA</t>
  </si>
  <si>
    <t>VALÉRIA T BRANDILIONE RODRIGUES</t>
  </si>
  <si>
    <r>
      <t xml:space="preserve">
ESCALA DE TRABALHO - UPA Sabará  
ADMINISTRATIVOS – JUNHO</t>
    </r>
    <r>
      <rPr>
        <b/>
        <sz val="10"/>
        <rFont val="Arial"/>
        <family val="2"/>
        <charset val="1"/>
      </rPr>
      <t xml:space="preserve"> – 2023 
CARGA HORÁRIA –  20 DIAS ÚTEIS - 120  HS
Técnicos de Gestão Pública </t>
    </r>
  </si>
  <si>
    <t>LOCAL</t>
  </si>
  <si>
    <t>Coordenação</t>
  </si>
  <si>
    <t>13663-8</t>
  </si>
  <si>
    <t>10946-0</t>
  </si>
  <si>
    <t>JOSE STULZER</t>
  </si>
  <si>
    <t>FLEXÍVEL</t>
  </si>
  <si>
    <t>Apoio Administrativo</t>
  </si>
  <si>
    <t>dulci</t>
  </si>
  <si>
    <t>Faturamento</t>
  </si>
  <si>
    <t>113549</t>
  </si>
  <si>
    <t>LIA PAIVA</t>
  </si>
  <si>
    <r>
      <t>M/</t>
    </r>
    <r>
      <rPr>
        <b/>
        <u/>
        <sz val="8"/>
        <rFont val="Calibri"/>
        <family val="2"/>
      </rPr>
      <t>T</t>
    </r>
  </si>
  <si>
    <t>af</t>
  </si>
  <si>
    <t>12062-0</t>
  </si>
  <si>
    <t>TEREZINHA NUNES</t>
  </si>
  <si>
    <t>Serviços gerais</t>
  </si>
  <si>
    <t>12-18H</t>
  </si>
  <si>
    <t>T5</t>
  </si>
  <si>
    <t>RECEPÇÃO</t>
  </si>
  <si>
    <t>42818-3</t>
  </si>
  <si>
    <t xml:space="preserve">PAMELLA AP. G. W. CAETANO                   </t>
  </si>
  <si>
    <t>11388-3</t>
  </si>
  <si>
    <t>MARCIO LUSARDI</t>
  </si>
  <si>
    <t>15423-7</t>
  </si>
  <si>
    <t>MARIA CRISTINA</t>
  </si>
  <si>
    <t>13-19H</t>
  </si>
  <si>
    <t>10320-9</t>
  </si>
  <si>
    <t>HIGINEZ ALVES</t>
  </si>
  <si>
    <t xml:space="preserve">férias </t>
  </si>
  <si>
    <t>10970-3</t>
  </si>
  <si>
    <t>GLAUBER GEHARD</t>
  </si>
  <si>
    <t>12805-8</t>
  </si>
  <si>
    <t>RUI DE MELO</t>
  </si>
  <si>
    <t>43083-8</t>
  </si>
  <si>
    <t>RAFAELA FERREIRA</t>
  </si>
  <si>
    <t>14005-8</t>
  </si>
  <si>
    <t>DANIEL RIBEIRO</t>
  </si>
  <si>
    <t>13963-7</t>
  </si>
  <si>
    <t>SILVANA BRANDÃO</t>
  </si>
  <si>
    <t>15467-9</t>
  </si>
  <si>
    <t>DANIELE ROBERTI</t>
  </si>
  <si>
    <t>14006-6</t>
  </si>
  <si>
    <t>DELFINO MATTOS</t>
  </si>
  <si>
    <t>EXTERNO</t>
  </si>
  <si>
    <t>Legenda</t>
  </si>
  <si>
    <t>Avisos:</t>
  </si>
  <si>
    <t>07:00 às 13:00</t>
  </si>
  <si>
    <t>01:00 às 07:00</t>
  </si>
  <si>
    <t>Cristina: férias 01/06 a 20/06</t>
  </si>
  <si>
    <t>13:00 às 19:00</t>
  </si>
  <si>
    <t>19:00 às 07:07</t>
  </si>
  <si>
    <t>Higinez : férias 19/06 a 08/07</t>
  </si>
  <si>
    <t>_________________________</t>
  </si>
  <si>
    <t>12:00 às 18:00</t>
  </si>
  <si>
    <t>19:00 às 07:00</t>
  </si>
  <si>
    <t>Lia ; adiantamento de férias 12 a 15/06</t>
  </si>
  <si>
    <t>JOSE MARA STULZER</t>
  </si>
  <si>
    <t>07:00 às 19:00</t>
  </si>
  <si>
    <t>19:00 à 01:00</t>
  </si>
  <si>
    <t>SUBLINHADO E NEGRITO: HORA EXTRA</t>
  </si>
  <si>
    <t>Matrícula 10946-0</t>
  </si>
  <si>
    <t>Coord. Administrativa Interina</t>
  </si>
  <si>
    <r>
      <t xml:space="preserve">ESCALA DE TRABALHO DO UPA Sabará – JUNHO -  2023
</t>
    </r>
    <r>
      <rPr>
        <b/>
        <sz val="10"/>
        <rFont val="Arial"/>
        <family val="2"/>
        <charset val="1"/>
      </rPr>
      <t xml:space="preserve">CARGA HORÁRIA – 21 DIAS ÚTEIS -126 HS
</t>
    </r>
    <r>
      <rPr>
        <b/>
        <sz val="9"/>
        <rFont val="Arial"/>
        <family val="2"/>
        <charset val="1"/>
      </rPr>
      <t>ESCALA DE PLANTÃO – DEMAIS FUNÇÕES</t>
    </r>
  </si>
  <si>
    <t>Farmacêutica</t>
  </si>
  <si>
    <t>CRF PR</t>
  </si>
  <si>
    <t>13620-4</t>
  </si>
  <si>
    <t>VIVIANE CRISTINA BOLOGNINI</t>
  </si>
  <si>
    <t>14H30 as 20H30</t>
  </si>
  <si>
    <t>T1</t>
  </si>
  <si>
    <t>Assistente Social</t>
  </si>
  <si>
    <t>CRESS</t>
  </si>
  <si>
    <t>13765-0</t>
  </si>
  <si>
    <t>POLIANA DE PAULA AMANCIO</t>
  </si>
  <si>
    <t>6587 PR</t>
  </si>
  <si>
    <t>13H as 19H</t>
  </si>
  <si>
    <t>Rouparia</t>
  </si>
  <si>
    <t>11910-5</t>
  </si>
  <si>
    <t>JOAO VITOR DA SILVA</t>
  </si>
  <si>
    <t>não possui</t>
  </si>
  <si>
    <t>07H30 as 13H30</t>
  </si>
  <si>
    <t>M1</t>
  </si>
  <si>
    <t>AOPA 03 - FUNÇÃO MOTORISTA</t>
  </si>
  <si>
    <t>10976-2</t>
  </si>
  <si>
    <t>IZAIAS VILAS BOAS</t>
  </si>
  <si>
    <t>M3</t>
  </si>
  <si>
    <t>Evelyne Peteira Merlini</t>
  </si>
  <si>
    <t>13h30-19h30</t>
  </si>
  <si>
    <t>Legendas:</t>
  </si>
  <si>
    <t>AVISOS:</t>
  </si>
  <si>
    <t>01:00 ÀS 07:00</t>
  </si>
  <si>
    <t>14:30 ÁS 20:30</t>
  </si>
  <si>
    <t>19H A 01H</t>
  </si>
  <si>
    <t>JOSE MARIA STULZER</t>
  </si>
  <si>
    <t>08H AS 14H</t>
  </si>
  <si>
    <t>Matrícula 10.946-0</t>
  </si>
  <si>
    <t>Banco de horas</t>
  </si>
  <si>
    <t>Coord. Administrativa</t>
  </si>
  <si>
    <t>ESCALA UPA SABARÁ - JUNHO 2023 - 20 DIAS ÚTEIS - 160 H
ESCALA DE PLANTÃO - AGENTES CONTROLE ENDEMIAS - NOTIFICAÇÕES RDNO, GAL, LAUDOS TESTE RÁPIDO</t>
  </si>
  <si>
    <t>SIRLENE CARRETI</t>
  </si>
  <si>
    <t>07 -19H</t>
  </si>
  <si>
    <t>TI</t>
  </si>
  <si>
    <t>EDNA APARECIDA BARBOSA DA SILVA</t>
  </si>
  <si>
    <t xml:space="preserve">P </t>
  </si>
  <si>
    <t>FRANCESCA A. WILLY AMARAL</t>
  </si>
  <si>
    <t>MÁRCIA TOMOKO HORITA</t>
  </si>
  <si>
    <t>P1</t>
  </si>
  <si>
    <t>ELIEZER ALVES FERREIRA</t>
  </si>
  <si>
    <t xml:space="preserve">19 - 01H </t>
  </si>
  <si>
    <t>P- DAS 07 AS 19HS COM 1 HORA DE INTERVALO REGISTRADO NO PONTO</t>
  </si>
  <si>
    <t>M- DAS 07 AS 13HS</t>
  </si>
  <si>
    <t>T- DAS 13 ÀS 19HS</t>
  </si>
  <si>
    <t>T* - DAS 14 AS 19HS</t>
  </si>
  <si>
    <t>I* - DAS 18 A 01H</t>
  </si>
  <si>
    <t>TI - DAS 13 A 01H COM 1H INTERVALO REGISTRADA NO PONTO</t>
  </si>
  <si>
    <t>TI* - DAS 14 A 01H COM 1H INTERVALO REGISTRADA NO PONTO</t>
  </si>
  <si>
    <t>P*- DAS 08 AS 19HS COM 1 HORA DE INTERVALO REGISTRADO NO PONTO</t>
  </si>
  <si>
    <r>
      <t xml:space="preserve">ESCALA DE TRABALHO DO UPA Sabará - JUNHO  2023
</t>
    </r>
    <r>
      <rPr>
        <b/>
        <sz val="15"/>
        <rFont val="Arial"/>
        <family val="2"/>
        <charset val="1"/>
      </rPr>
      <t>CARGA HORÁRIA – 20 DIAS ÚTEIS 96  HS
ESCALA DE PLANTÃO Técnico de Radiologia</t>
    </r>
  </si>
  <si>
    <t>Tec. Rx</t>
  </si>
  <si>
    <t>Q</t>
  </si>
  <si>
    <t>S</t>
  </si>
  <si>
    <t>12834-1</t>
  </si>
  <si>
    <t>Jeferson Lopes</t>
  </si>
  <si>
    <t xml:space="preserve">0719 </t>
  </si>
  <si>
    <t>7h-12h</t>
  </si>
  <si>
    <t>MI</t>
  </si>
  <si>
    <t>13586-0</t>
  </si>
  <si>
    <t>Dilcelia Arantes</t>
  </si>
  <si>
    <t>02224</t>
  </si>
  <si>
    <t>10h-15h</t>
  </si>
  <si>
    <t>T3</t>
  </si>
  <si>
    <t>D2</t>
  </si>
  <si>
    <t>T2</t>
  </si>
  <si>
    <t>T3/N</t>
  </si>
  <si>
    <t>13585-2</t>
  </si>
  <si>
    <t>Gustavo Albuquerque</t>
  </si>
  <si>
    <t>00858</t>
  </si>
  <si>
    <t>14h-19h</t>
  </si>
  <si>
    <t>D1</t>
  </si>
  <si>
    <t>13590-9</t>
  </si>
  <si>
    <t>Adilson de Almeida</t>
  </si>
  <si>
    <t>03291T</t>
  </si>
  <si>
    <t>19-7h</t>
  </si>
  <si>
    <t>N</t>
  </si>
  <si>
    <t>13583-6</t>
  </si>
  <si>
    <t xml:space="preserve">Anderson Meireles </t>
  </si>
  <si>
    <t>3201T</t>
  </si>
  <si>
    <t>13229-2</t>
  </si>
  <si>
    <t>Marcelo Luis Parralego</t>
  </si>
  <si>
    <t>01361</t>
  </si>
  <si>
    <t>13230-6</t>
  </si>
  <si>
    <t>Julio Cesar Segura</t>
  </si>
  <si>
    <t>00150</t>
  </si>
  <si>
    <t>COB</t>
  </si>
  <si>
    <t>ATESTADO</t>
  </si>
  <si>
    <t>15263-3</t>
  </si>
  <si>
    <t>Áquilas Ferreira</t>
  </si>
  <si>
    <t>01269 T</t>
  </si>
  <si>
    <r>
      <t>N/</t>
    </r>
    <r>
      <rPr>
        <b/>
        <u/>
        <sz val="10"/>
        <rFont val="Arial"/>
        <family val="2"/>
      </rPr>
      <t>T3</t>
    </r>
  </si>
  <si>
    <r>
      <rPr>
        <b/>
        <u/>
        <sz val="10"/>
        <rFont val="Arial"/>
        <family val="2"/>
      </rPr>
      <t>T3</t>
    </r>
    <r>
      <rPr>
        <sz val="10"/>
        <rFont val="Arial"/>
        <family val="2"/>
        <charset val="1"/>
      </rPr>
      <t>/N</t>
    </r>
  </si>
  <si>
    <t>ROGERIO CORREIRA</t>
  </si>
  <si>
    <t>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</si>
</sst>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7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  <charset val="1"/>
    </font>
    <font>
      <sz val="6.5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Verdana"/>
      <family val="2"/>
      <charset val="1"/>
    </font>
    <font>
      <sz val="10"/>
      <color rgb="FF000000"/>
      <name val="Times New Roman"/>
      <family val="1"/>
    </font>
    <font>
      <sz val="8"/>
      <name val="Arial"/>
      <family val="2"/>
      <charset val="1"/>
    </font>
    <font>
      <sz val="7.5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18"/>
      <name val="Arial"/>
      <family val="2"/>
      <charset val="1"/>
    </font>
    <font>
      <sz val="14"/>
      <name val="Calibri"/>
      <family val="2"/>
      <charset val="1"/>
    </font>
    <font>
      <sz val="14"/>
      <name val="Arial Narrow"/>
      <family val="2"/>
      <charset val="1"/>
    </font>
    <font>
      <sz val="14"/>
      <name val="Arial"/>
      <family val="2"/>
      <charset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4"/>
      <name val="Arial Narrow"/>
      <family val="2"/>
    </font>
    <font>
      <sz val="14"/>
      <name val="Arial Narrow"/>
      <family val="2"/>
    </font>
    <font>
      <sz val="14"/>
      <color theme="1"/>
      <name val="Arial"/>
      <family val="2"/>
    </font>
    <font>
      <sz val="12"/>
      <name val="Arial Narrow"/>
      <family val="2"/>
      <charset val="1"/>
    </font>
    <font>
      <sz val="12"/>
      <name val="Arial"/>
      <family val="2"/>
      <charset val="1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b/>
      <sz val="8"/>
      <color rgb="FF000000"/>
      <name val="Calibri"/>
      <family val="2"/>
      <charset val="1"/>
    </font>
    <font>
      <b/>
      <sz val="8"/>
      <name val="Calibri"/>
      <family val="2"/>
      <charset val="1"/>
    </font>
    <font>
      <b/>
      <sz val="7"/>
      <color rgb="FF000000"/>
      <name val="Arial Narrow"/>
      <family val="2"/>
      <charset val="1"/>
    </font>
    <font>
      <b/>
      <sz val="6.5"/>
      <name val="Arial"/>
      <family val="2"/>
      <charset val="1"/>
    </font>
    <font>
      <sz val="11"/>
      <name val="Calibri"/>
      <family val="2"/>
      <charset val="1"/>
    </font>
    <font>
      <sz val="7"/>
      <color rgb="FF000000"/>
      <name val="Arial Narrow"/>
      <family val="2"/>
      <charset val="1"/>
    </font>
    <font>
      <sz val="8"/>
      <name val="Calibri"/>
      <family val="2"/>
      <charset val="1"/>
    </font>
    <font>
      <b/>
      <sz val="6"/>
      <color rgb="FF000000"/>
      <name val="Calibri"/>
      <family val="2"/>
      <charset val="1"/>
    </font>
    <font>
      <sz val="9"/>
      <color rgb="FF000000"/>
      <name val="Arial Narrow"/>
      <family val="2"/>
      <charset val="1"/>
    </font>
    <font>
      <b/>
      <u/>
      <sz val="8"/>
      <name val="Calibri"/>
      <family val="2"/>
    </font>
    <font>
      <b/>
      <sz val="9"/>
      <color rgb="FF000000"/>
      <name val="Calibri"/>
      <family val="2"/>
      <charset val="1"/>
    </font>
    <font>
      <sz val="8"/>
      <name val="Calibri"/>
      <family val="2"/>
    </font>
    <font>
      <sz val="5"/>
      <color rgb="FF000000"/>
      <name val="Arial Narrow"/>
      <family val="2"/>
      <charset val="1"/>
    </font>
    <font>
      <sz val="8"/>
      <color rgb="FF000000"/>
      <name val="Calibri"/>
      <family val="2"/>
    </font>
    <font>
      <sz val="7"/>
      <color rgb="FF000000"/>
      <name val="Arial"/>
      <family val="2"/>
      <charset val="1"/>
    </font>
    <font>
      <b/>
      <sz val="7"/>
      <color rgb="FF000000"/>
      <name val="Arial"/>
      <family val="2"/>
      <charset val="1"/>
    </font>
    <font>
      <sz val="7"/>
      <color rgb="FF000000"/>
      <name val="Albertus MT"/>
      <family val="2"/>
      <charset val="1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5"/>
      <color rgb="FF000000"/>
      <name val="Calibri"/>
      <family val="2"/>
      <charset val="1"/>
    </font>
    <font>
      <b/>
      <sz val="9"/>
      <color rgb="FFFF0000"/>
      <name val="Arial"/>
      <family val="2"/>
      <charset val="1"/>
    </font>
    <font>
      <b/>
      <sz val="9"/>
      <name val="Arial"/>
      <family val="2"/>
      <charset val="1"/>
    </font>
    <font>
      <b/>
      <sz val="9"/>
      <name val="Calibri"/>
      <family val="2"/>
      <charset val="1"/>
    </font>
    <font>
      <b/>
      <sz val="9"/>
      <name val="Arial Narrow"/>
      <family val="2"/>
      <charset val="1"/>
    </font>
    <font>
      <b/>
      <sz val="8.5"/>
      <name val="Arial"/>
      <family val="2"/>
      <charset val="1"/>
    </font>
    <font>
      <sz val="9"/>
      <name val="Arial"/>
      <family val="2"/>
      <charset val="1"/>
    </font>
    <font>
      <sz val="9"/>
      <name val="Calibri"/>
      <family val="2"/>
      <charset val="1"/>
    </font>
    <font>
      <sz val="9"/>
      <color theme="1"/>
      <name val="Calibri"/>
      <family val="2"/>
      <charset val="1"/>
    </font>
    <font>
      <sz val="9"/>
      <name val="Arial Narrow"/>
      <family val="2"/>
      <charset val="1"/>
    </font>
    <font>
      <b/>
      <u/>
      <sz val="9"/>
      <name val="Calibri"/>
      <family val="2"/>
    </font>
    <font>
      <u/>
      <sz val="9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u/>
      <sz val="8.5"/>
      <name val="Arial"/>
      <family val="2"/>
    </font>
    <font>
      <b/>
      <sz val="10"/>
      <color rgb="FF000000"/>
      <name val="Arial"/>
      <family val="2"/>
      <charset val="1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sz val="16"/>
      <name val="Arial"/>
      <family val="2"/>
    </font>
    <font>
      <b/>
      <sz val="15"/>
      <color rgb="FFFF0000"/>
      <name val="Arial"/>
      <family val="2"/>
      <charset val="1"/>
    </font>
    <font>
      <b/>
      <sz val="15"/>
      <name val="Arial"/>
      <family val="2"/>
      <charset val="1"/>
    </font>
    <font>
      <b/>
      <sz val="10"/>
      <name val="Calibri"/>
      <family val="2"/>
      <charset val="1"/>
    </font>
    <font>
      <b/>
      <sz val="10"/>
      <name val="Arial Narrow"/>
      <family val="2"/>
      <charset val="1"/>
    </font>
    <font>
      <sz val="10"/>
      <color theme="1"/>
      <name val="Arial"/>
      <family val="2"/>
      <charset val="1"/>
    </font>
    <font>
      <b/>
      <u/>
      <sz val="10"/>
      <color theme="1"/>
      <name val="Arial"/>
      <family val="2"/>
    </font>
    <font>
      <u/>
      <sz val="10"/>
      <color theme="1"/>
      <name val="Arial"/>
      <family val="2"/>
      <charset val="1"/>
    </font>
    <font>
      <sz val="10"/>
      <color theme="0"/>
      <name val="Arial"/>
      <family val="2"/>
      <charset val="1"/>
    </font>
    <font>
      <b/>
      <u/>
      <sz val="10"/>
      <name val="Arial"/>
      <family val="2"/>
    </font>
    <font>
      <sz val="10"/>
      <color rgb="FF000000"/>
      <name val="Calibri"/>
      <family val="2"/>
      <charset val="1"/>
    </font>
  </fonts>
  <fills count="37">
    <fill>
      <patternFill patternType="none"/>
    </fill>
    <fill>
      <patternFill patternType="gray125"/>
    </fill>
    <fill>
      <patternFill patternType="solid">
        <fgColor theme="9" tint="0.39997558519241921"/>
        <bgColor indexed="31"/>
      </patternFill>
    </fill>
    <fill>
      <patternFill patternType="solid">
        <fgColor rgb="FFBFBFBF"/>
        <bgColor rgb="FFA6A6A6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C090"/>
        <bgColor rgb="FFE6B9B8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rgb="FFFAC090"/>
        <bgColor rgb="FFFFA6A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A6A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B66C"/>
        <bgColor rgb="FFFAC090"/>
      </patternFill>
    </fill>
    <fill>
      <patternFill patternType="solid">
        <fgColor rgb="FFFAC090"/>
        <bgColor rgb="FFFFB66C"/>
      </patternFill>
    </fill>
    <fill>
      <patternFill patternType="solid">
        <fgColor theme="0" tint="-0.249977111117893"/>
        <bgColor rgb="FFFFB66C"/>
      </patternFill>
    </fill>
    <fill>
      <patternFill patternType="solid">
        <fgColor theme="0"/>
        <bgColor rgb="FFFFFFCC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/>
        <bgColor rgb="FFB2B2B2"/>
      </patternFill>
    </fill>
    <fill>
      <patternFill patternType="solid">
        <fgColor theme="0"/>
        <bgColor rgb="FFFAC090"/>
      </patternFill>
    </fill>
    <fill>
      <patternFill patternType="solid">
        <fgColor rgb="FFF7D1D5"/>
        <bgColor rgb="FFF2DCDB"/>
      </patternFill>
    </fill>
    <fill>
      <patternFill patternType="solid">
        <fgColor rgb="FFF2DCDB"/>
        <bgColor rgb="FFF7D1D5"/>
      </patternFill>
    </fill>
    <fill>
      <patternFill patternType="solid">
        <fgColor theme="0" tint="-0.34998626667073579"/>
        <bgColor rgb="FFF7D1D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7D1D5"/>
      </patternFill>
    </fill>
    <fill>
      <patternFill patternType="solid">
        <fgColor rgb="FFFFFFFF"/>
        <bgColor rgb="FFCC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0033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5" fillId="0" borderId="0"/>
    <xf numFmtId="0" fontId="9" fillId="0" borderId="0"/>
    <xf numFmtId="0" fontId="40" fillId="0" borderId="0"/>
    <xf numFmtId="0" fontId="40" fillId="0" borderId="0"/>
  </cellStyleXfs>
  <cellXfs count="350">
    <xf numFmtId="0" fontId="0" fillId="0" borderId="0" xfId="0"/>
    <xf numFmtId="0" fontId="1" fillId="0" borderId="1" xfId="0" applyFont="1" applyBorder="1" applyAlignment="1">
      <alignment wrapText="1"/>
    </xf>
    <xf numFmtId="0" fontId="4" fillId="0" borderId="0" xfId="0" applyFont="1"/>
    <xf numFmtId="0" fontId="1" fillId="0" borderId="7" xfId="0" applyFont="1" applyBorder="1" applyAlignment="1">
      <alignment wrapText="1"/>
    </xf>
    <xf numFmtId="0" fontId="2" fillId="0" borderId="0" xfId="0" applyFont="1" applyAlignment="1">
      <alignment vertical="center"/>
    </xf>
    <xf numFmtId="0" fontId="6" fillId="2" borderId="2" xfId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readingOrder="1"/>
      <protection locked="0"/>
    </xf>
    <xf numFmtId="0" fontId="8" fillId="0" borderId="0" xfId="0" applyFont="1" applyAlignment="1">
      <alignment horizontal="center"/>
    </xf>
    <xf numFmtId="0" fontId="3" fillId="3" borderId="2" xfId="0" applyFont="1" applyFill="1" applyBorder="1" applyAlignment="1" applyProtection="1">
      <alignment horizontal="center" vertical="center" readingOrder="1"/>
    </xf>
    <xf numFmtId="0" fontId="3" fillId="3" borderId="2" xfId="0" applyFont="1" applyFill="1" applyBorder="1" applyAlignment="1" applyProtection="1">
      <alignment horizontal="center" vertical="center" readingOrder="1"/>
      <protection locked="0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1" fontId="6" fillId="0" borderId="8" xfId="2" applyNumberFormat="1" applyFont="1" applyFill="1" applyBorder="1" applyAlignment="1">
      <alignment horizontal="center" vertical="center" shrinkToFit="1"/>
    </xf>
    <xf numFmtId="0" fontId="7" fillId="4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vertical="center" readingOrder="1"/>
    </xf>
    <xf numFmtId="0" fontId="10" fillId="3" borderId="2" xfId="0" applyFont="1" applyFill="1" applyBorder="1" applyAlignment="1" applyProtection="1">
      <alignment horizontal="right" vertical="center" readingOrder="1"/>
    </xf>
    <xf numFmtId="0" fontId="7" fillId="0" borderId="0" xfId="0" applyFont="1"/>
    <xf numFmtId="0" fontId="11" fillId="0" borderId="0" xfId="0" applyFont="1"/>
    <xf numFmtId="0" fontId="6" fillId="0" borderId="4" xfId="0" applyFont="1" applyBorder="1" applyAlignment="1">
      <alignment horizontal="center" vertical="center" readingOrder="1"/>
    </xf>
    <xf numFmtId="1" fontId="6" fillId="0" borderId="0" xfId="2" applyNumberFormat="1" applyFont="1" applyFill="1" applyBorder="1" applyAlignment="1">
      <alignment horizontal="center" vertical="center" shrinkToFit="1"/>
    </xf>
    <xf numFmtId="0" fontId="6" fillId="0" borderId="8" xfId="2" applyFont="1" applyFill="1" applyBorder="1" applyAlignment="1">
      <alignment horizontal="left" vertical="center" wrapText="1"/>
    </xf>
    <xf numFmtId="0" fontId="12" fillId="0" borderId="0" xfId="0" applyFont="1"/>
    <xf numFmtId="0" fontId="6" fillId="0" borderId="2" xfId="0" applyFont="1" applyBorder="1" applyAlignment="1">
      <alignment horizontal="center" vertical="center" readingOrder="1"/>
    </xf>
    <xf numFmtId="1" fontId="6" fillId="0" borderId="6" xfId="2" applyNumberFormat="1" applyFont="1" applyFill="1" applyBorder="1" applyAlignment="1">
      <alignment horizontal="center" vertical="center" shrinkToFit="1"/>
    </xf>
    <xf numFmtId="1" fontId="6" fillId="0" borderId="2" xfId="2" applyNumberFormat="1" applyFont="1" applyFill="1" applyBorder="1" applyAlignment="1">
      <alignment horizontal="center" vertical="center" shrinkToFit="1"/>
    </xf>
    <xf numFmtId="0" fontId="16" fillId="4" borderId="2" xfId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5" fillId="7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2" borderId="2" xfId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vertical="center"/>
    </xf>
    <xf numFmtId="0" fontId="15" fillId="12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21" fillId="13" borderId="2" xfId="0" applyFont="1" applyFill="1" applyBorder="1" applyAlignment="1">
      <alignment vertical="center"/>
    </xf>
    <xf numFmtId="0" fontId="22" fillId="13" borderId="2" xfId="0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3" fillId="14" borderId="5" xfId="0" applyFont="1" applyFill="1" applyBorder="1" applyAlignment="1">
      <alignment horizontal="center" vertical="center"/>
    </xf>
    <xf numFmtId="0" fontId="23" fillId="15" borderId="2" xfId="0" applyFont="1" applyFill="1" applyBorder="1" applyAlignment="1">
      <alignment horizontal="left" vertical="center"/>
    </xf>
    <xf numFmtId="0" fontId="23" fillId="15" borderId="2" xfId="0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vertical="center"/>
    </xf>
    <xf numFmtId="0" fontId="25" fillId="7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6" fillId="16" borderId="2" xfId="0" quotePrefix="1" applyFont="1" applyFill="1" applyBorder="1" applyAlignment="1">
      <alignment vertical="center"/>
    </xf>
    <xf numFmtId="0" fontId="27" fillId="16" borderId="2" xfId="0" applyFont="1" applyFill="1" applyBorder="1" applyAlignment="1">
      <alignment horizontal="center" vertical="center"/>
    </xf>
    <xf numFmtId="0" fontId="26" fillId="16" borderId="2" xfId="0" applyFont="1" applyFill="1" applyBorder="1" applyAlignment="1">
      <alignment vertical="center"/>
    </xf>
    <xf numFmtId="0" fontId="24" fillId="15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28" fillId="15" borderId="2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left"/>
    </xf>
    <xf numFmtId="0" fontId="28" fillId="14" borderId="2" xfId="0" applyFont="1" applyFill="1" applyBorder="1" applyAlignment="1">
      <alignment horizontal="left" vertical="center"/>
    </xf>
    <xf numFmtId="0" fontId="28" fillId="14" borderId="2" xfId="0" applyFont="1" applyFill="1" applyBorder="1" applyAlignment="1">
      <alignment horizontal="center" vertical="center"/>
    </xf>
    <xf numFmtId="0" fontId="24" fillId="15" borderId="2" xfId="0" applyFont="1" applyFill="1" applyBorder="1" applyAlignment="1">
      <alignment horizontal="center" vertical="center"/>
    </xf>
    <xf numFmtId="0" fontId="24" fillId="15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4" fillId="8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1" fillId="13" borderId="2" xfId="0" applyFont="1" applyFill="1" applyBorder="1" applyAlignment="1">
      <alignment horizontal="center" vertical="center"/>
    </xf>
    <xf numFmtId="0" fontId="30" fillId="13" borderId="13" xfId="0" applyFont="1" applyFill="1" applyBorder="1" applyAlignment="1">
      <alignment vertical="center"/>
    </xf>
    <xf numFmtId="0" fontId="30" fillId="13" borderId="14" xfId="0" applyFont="1" applyFill="1" applyBorder="1" applyAlignment="1">
      <alignment vertical="center"/>
    </xf>
    <xf numFmtId="0" fontId="32" fillId="16" borderId="13" xfId="0" applyFont="1" applyFill="1" applyBorder="1" applyAlignment="1">
      <alignment vertical="center"/>
    </xf>
    <xf numFmtId="0" fontId="32" fillId="16" borderId="14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33" fillId="0" borderId="0" xfId="0" applyFont="1"/>
    <xf numFmtId="0" fontId="37" fillId="17" borderId="2" xfId="0" applyFont="1" applyFill="1" applyBorder="1" applyAlignment="1">
      <alignment horizontal="center" vertical="center"/>
    </xf>
    <xf numFmtId="0" fontId="39" fillId="18" borderId="2" xfId="0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6" fillId="0" borderId="19" xfId="3" applyFont="1" applyBorder="1" applyAlignment="1">
      <alignment horizontal="center" vertical="center"/>
    </xf>
    <xf numFmtId="0" fontId="36" fillId="14" borderId="2" xfId="3" applyFont="1" applyFill="1" applyBorder="1" applyAlignment="1">
      <alignment horizontal="center" vertical="center"/>
    </xf>
    <xf numFmtId="0" fontId="37" fillId="19" borderId="2" xfId="0" applyFont="1" applyFill="1" applyBorder="1" applyAlignment="1">
      <alignment horizontal="center" vertical="center"/>
    </xf>
    <xf numFmtId="17" fontId="41" fillId="0" borderId="2" xfId="3" applyNumberFormat="1" applyFont="1" applyBorder="1" applyAlignment="1">
      <alignment horizontal="center" vertical="center"/>
    </xf>
    <xf numFmtId="0" fontId="42" fillId="0" borderId="2" xfId="3" applyFont="1" applyFill="1" applyBorder="1" applyAlignment="1">
      <alignment vertical="center"/>
    </xf>
    <xf numFmtId="0" fontId="42" fillId="6" borderId="2" xfId="3" applyFont="1" applyFill="1" applyBorder="1" applyAlignment="1">
      <alignment vertical="center"/>
    </xf>
    <xf numFmtId="0" fontId="42" fillId="15" borderId="2" xfId="3" applyFont="1" applyFill="1" applyBorder="1" applyAlignment="1">
      <alignment vertical="center"/>
    </xf>
    <xf numFmtId="0" fontId="36" fillId="0" borderId="2" xfId="0" applyFont="1" applyBorder="1" applyAlignment="1">
      <alignment horizontal="center" vertical="center"/>
    </xf>
    <xf numFmtId="0" fontId="42" fillId="0" borderId="2" xfId="3" applyFont="1" applyFill="1" applyBorder="1" applyAlignment="1">
      <alignment horizontal="center" vertical="center"/>
    </xf>
    <xf numFmtId="0" fontId="42" fillId="6" borderId="2" xfId="3" applyFont="1" applyFill="1" applyBorder="1" applyAlignment="1">
      <alignment horizontal="center" vertical="center"/>
    </xf>
    <xf numFmtId="0" fontId="42" fillId="15" borderId="2" xfId="3" applyFont="1" applyFill="1" applyBorder="1" applyAlignment="1">
      <alignment horizontal="center" vertical="center"/>
    </xf>
    <xf numFmtId="0" fontId="36" fillId="17" borderId="2" xfId="0" applyFont="1" applyFill="1" applyBorder="1" applyAlignment="1">
      <alignment horizontal="center" vertical="center"/>
    </xf>
    <xf numFmtId="0" fontId="39" fillId="6" borderId="2" xfId="0" applyFont="1" applyFill="1" applyBorder="1" applyAlignment="1">
      <alignment horizontal="center"/>
    </xf>
    <xf numFmtId="0" fontId="39" fillId="15" borderId="2" xfId="0" applyFont="1" applyFill="1" applyBorder="1" applyAlignment="1">
      <alignment horizontal="center"/>
    </xf>
    <xf numFmtId="0" fontId="43" fillId="17" borderId="2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15" borderId="2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3" fillId="19" borderId="2" xfId="0" applyFont="1" applyFill="1" applyBorder="1" applyAlignment="1">
      <alignment horizontal="center" vertical="center"/>
    </xf>
    <xf numFmtId="0" fontId="45" fillId="6" borderId="2" xfId="3" applyFont="1" applyFill="1" applyBorder="1" applyAlignment="1">
      <alignment horizontal="center" vertical="center"/>
    </xf>
    <xf numFmtId="0" fontId="46" fillId="14" borderId="19" xfId="0" applyFont="1" applyFill="1" applyBorder="1" applyAlignment="1">
      <alignment horizontal="center" vertical="center"/>
    </xf>
    <xf numFmtId="0" fontId="36" fillId="0" borderId="2" xfId="0" applyFont="1" applyBorder="1" applyAlignment="1">
      <alignment horizontal="left" vertical="center" indent="1"/>
    </xf>
    <xf numFmtId="0" fontId="45" fillId="15" borderId="2" xfId="3" applyFont="1" applyFill="1" applyBorder="1" applyAlignment="1">
      <alignment horizontal="center" vertical="center"/>
    </xf>
    <xf numFmtId="0" fontId="47" fillId="0" borderId="2" xfId="3" applyFont="1" applyFill="1" applyBorder="1" applyAlignment="1">
      <alignment horizontal="center" vertical="center"/>
    </xf>
    <xf numFmtId="0" fontId="47" fillId="6" borderId="2" xfId="3" applyFont="1" applyFill="1" applyBorder="1" applyAlignment="1">
      <alignment horizontal="center" vertical="center"/>
    </xf>
    <xf numFmtId="0" fontId="47" fillId="15" borderId="2" xfId="3" applyFont="1" applyFill="1" applyBorder="1" applyAlignment="1">
      <alignment horizontal="center" vertical="center"/>
    </xf>
    <xf numFmtId="0" fontId="45" fillId="0" borderId="2" xfId="3" applyFont="1" applyFill="1" applyBorder="1" applyAlignment="1">
      <alignment horizontal="center" vertical="center"/>
    </xf>
    <xf numFmtId="0" fontId="36" fillId="0" borderId="2" xfId="3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 wrapText="1"/>
    </xf>
    <xf numFmtId="0" fontId="49" fillId="0" borderId="2" xfId="3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0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10" xfId="0" applyFont="1" applyBorder="1"/>
    <xf numFmtId="0" fontId="52" fillId="0" borderId="1" xfId="0" applyFont="1" applyBorder="1"/>
    <xf numFmtId="0" fontId="52" fillId="0" borderId="0" xfId="0" applyFont="1" applyBorder="1"/>
    <xf numFmtId="0" fontId="54" fillId="0" borderId="9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0" fillId="0" borderId="0" xfId="0" applyFont="1" applyBorder="1"/>
    <xf numFmtId="0" fontId="0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7" xfId="0" applyFont="1" applyBorder="1"/>
    <xf numFmtId="0" fontId="54" fillId="0" borderId="11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5" fillId="0" borderId="0" xfId="0" applyFont="1" applyBorder="1"/>
    <xf numFmtId="0" fontId="0" fillId="0" borderId="0" xfId="0" applyBorder="1"/>
    <xf numFmtId="0" fontId="55" fillId="0" borderId="11" xfId="0" applyFont="1" applyBorder="1" applyAlignment="1">
      <alignment horizontal="center"/>
    </xf>
    <xf numFmtId="0" fontId="55" fillId="0" borderId="7" xfId="0" applyFont="1" applyBorder="1"/>
    <xf numFmtId="0" fontId="0" fillId="0" borderId="0" xfId="0" applyFont="1" applyBorder="1"/>
    <xf numFmtId="0" fontId="54" fillId="0" borderId="11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6" xfId="0" applyFont="1" applyBorder="1" applyAlignment="1">
      <alignment horizontal="center"/>
    </xf>
    <xf numFmtId="0" fontId="55" fillId="0" borderId="12" xfId="0" applyFont="1" applyBorder="1"/>
    <xf numFmtId="0" fontId="55" fillId="0" borderId="20" xfId="0" applyFont="1" applyBorder="1"/>
    <xf numFmtId="0" fontId="54" fillId="0" borderId="6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57" fillId="0" borderId="0" xfId="0" applyFont="1" applyBorder="1"/>
    <xf numFmtId="0" fontId="56" fillId="0" borderId="0" xfId="0" applyFont="1" applyBorder="1" applyAlignment="1">
      <alignment horizontal="center" vertical="center"/>
    </xf>
    <xf numFmtId="0" fontId="39" fillId="20" borderId="2" xfId="0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center"/>
    </xf>
    <xf numFmtId="0" fontId="60" fillId="21" borderId="19" xfId="1" applyFont="1" applyFill="1" applyBorder="1" applyAlignment="1">
      <alignment vertical="center"/>
    </xf>
    <xf numFmtId="0" fontId="61" fillId="21" borderId="2" xfId="1" applyFont="1" applyFill="1" applyBorder="1" applyAlignment="1">
      <alignment horizontal="center" vertical="center"/>
    </xf>
    <xf numFmtId="0" fontId="62" fillId="22" borderId="2" xfId="0" applyFont="1" applyFill="1" applyBorder="1" applyAlignment="1">
      <alignment horizontal="center"/>
    </xf>
    <xf numFmtId="0" fontId="62" fillId="23" borderId="2" xfId="0" applyFont="1" applyFill="1" applyBorder="1" applyAlignment="1">
      <alignment horizontal="center"/>
    </xf>
    <xf numFmtId="0" fontId="62" fillId="0" borderId="2" xfId="0" applyFont="1" applyFill="1" applyBorder="1" applyAlignment="1">
      <alignment horizontal="center"/>
    </xf>
    <xf numFmtId="0" fontId="63" fillId="0" borderId="19" xfId="1" applyFont="1" applyBorder="1" applyAlignment="1">
      <alignment horizontal="left" vertical="center"/>
    </xf>
    <xf numFmtId="0" fontId="63" fillId="0" borderId="2" xfId="1" applyFont="1" applyBorder="1" applyAlignment="1">
      <alignment horizontal="left" vertical="center"/>
    </xf>
    <xf numFmtId="0" fontId="63" fillId="0" borderId="2" xfId="1" applyFont="1" applyBorder="1" applyAlignment="1">
      <alignment horizontal="center" vertical="center"/>
    </xf>
    <xf numFmtId="0" fontId="63" fillId="21" borderId="2" xfId="1" applyFont="1" applyFill="1" applyBorder="1" applyAlignment="1">
      <alignment horizontal="center" vertical="center"/>
    </xf>
    <xf numFmtId="0" fontId="64" fillId="0" borderId="2" xfId="3" applyFont="1" applyFill="1" applyBorder="1" applyAlignment="1">
      <alignment horizontal="center" vertical="center"/>
    </xf>
    <xf numFmtId="0" fontId="64" fillId="24" borderId="2" xfId="3" applyFont="1" applyFill="1" applyBorder="1" applyAlignment="1">
      <alignment horizontal="center" vertical="center"/>
    </xf>
    <xf numFmtId="0" fontId="64" fillId="25" borderId="2" xfId="3" applyFont="1" applyFill="1" applyBorder="1" applyAlignment="1">
      <alignment horizontal="center" vertical="center"/>
    </xf>
    <xf numFmtId="0" fontId="64" fillId="6" borderId="2" xfId="3" applyFont="1" applyFill="1" applyBorder="1" applyAlignment="1">
      <alignment horizontal="center" vertical="center"/>
    </xf>
    <xf numFmtId="0" fontId="64" fillId="26" borderId="2" xfId="3" applyFont="1" applyFill="1" applyBorder="1" applyAlignment="1">
      <alignment horizontal="center" vertical="center"/>
    </xf>
    <xf numFmtId="0" fontId="65" fillId="0" borderId="2" xfId="3" applyFont="1" applyFill="1" applyBorder="1" applyAlignment="1">
      <alignment horizontal="center" vertical="center"/>
    </xf>
    <xf numFmtId="0" fontId="66" fillId="21" borderId="2" xfId="1" applyFont="1" applyFill="1" applyBorder="1" applyAlignment="1">
      <alignment horizontal="center" vertical="center" shrinkToFit="1"/>
    </xf>
    <xf numFmtId="0" fontId="66" fillId="21" borderId="27" xfId="1" applyFont="1" applyFill="1" applyBorder="1" applyAlignment="1">
      <alignment horizontal="center" vertical="center" shrinkToFit="1"/>
    </xf>
    <xf numFmtId="0" fontId="60" fillId="21" borderId="19" xfId="1" applyFont="1" applyFill="1" applyBorder="1" applyAlignment="1">
      <alignment horizontal="left" vertical="center"/>
    </xf>
    <xf numFmtId="0" fontId="63" fillId="21" borderId="2" xfId="0" applyFont="1" applyFill="1" applyBorder="1" applyAlignment="1">
      <alignment horizontal="center" vertical="center"/>
    </xf>
    <xf numFmtId="0" fontId="67" fillId="25" borderId="2" xfId="3" applyFont="1" applyFill="1" applyBorder="1" applyAlignment="1">
      <alignment horizontal="center" vertical="center"/>
    </xf>
    <xf numFmtId="0" fontId="68" fillId="25" borderId="2" xfId="3" applyFont="1" applyFill="1" applyBorder="1" applyAlignment="1">
      <alignment horizontal="center" vertical="center"/>
    </xf>
    <xf numFmtId="0" fontId="67" fillId="26" borderId="2" xfId="3" applyFont="1" applyFill="1" applyBorder="1" applyAlignment="1">
      <alignment horizontal="center" vertical="center"/>
    </xf>
    <xf numFmtId="0" fontId="59" fillId="21" borderId="2" xfId="1" applyFont="1" applyFill="1" applyBorder="1" applyAlignment="1">
      <alignment horizontal="center" vertical="center"/>
    </xf>
    <xf numFmtId="0" fontId="61" fillId="21" borderId="2" xfId="1" applyFont="1" applyFill="1" applyBorder="1" applyAlignment="1">
      <alignment horizontal="center" vertical="center" shrinkToFit="1"/>
    </xf>
    <xf numFmtId="0" fontId="69" fillId="14" borderId="19" xfId="0" applyFont="1" applyFill="1" applyBorder="1" applyAlignment="1">
      <alignment horizontal="left" vertical="center"/>
    </xf>
    <xf numFmtId="0" fontId="69" fillId="14" borderId="2" xfId="0" applyFont="1" applyFill="1" applyBorder="1" applyAlignment="1">
      <alignment horizontal="left" vertical="center"/>
    </xf>
    <xf numFmtId="0" fontId="63" fillId="0" borderId="4" xfId="1" applyFont="1" applyBorder="1" applyAlignment="1">
      <alignment horizontal="center" vertical="center"/>
    </xf>
    <xf numFmtId="17" fontId="70" fillId="0" borderId="2" xfId="3" applyNumberFormat="1" applyFont="1" applyBorder="1" applyAlignment="1">
      <alignment horizontal="center" vertical="center"/>
    </xf>
    <xf numFmtId="0" fontId="64" fillId="11" borderId="2" xfId="3" applyFont="1" applyFill="1" applyBorder="1" applyAlignment="1">
      <alignment horizontal="center" vertical="center"/>
    </xf>
    <xf numFmtId="0" fontId="69" fillId="0" borderId="28" xfId="0" applyFont="1" applyBorder="1" applyAlignment="1">
      <alignment horizontal="left" vertical="center"/>
    </xf>
    <xf numFmtId="0" fontId="69" fillId="0" borderId="29" xfId="0" applyFont="1" applyBorder="1" applyAlignment="1">
      <alignment horizontal="left" vertical="center"/>
    </xf>
    <xf numFmtId="0" fontId="67" fillId="6" borderId="2" xfId="3" applyFont="1" applyFill="1" applyBorder="1" applyAlignment="1">
      <alignment horizontal="center" vertical="center"/>
    </xf>
    <xf numFmtId="0" fontId="65" fillId="24" borderId="2" xfId="3" applyFont="1" applyFill="1" applyBorder="1" applyAlignment="1">
      <alignment horizontal="center" vertical="center"/>
    </xf>
    <xf numFmtId="0" fontId="65" fillId="25" borderId="2" xfId="3" applyFont="1" applyFill="1" applyBorder="1" applyAlignment="1">
      <alignment horizontal="center" vertical="center"/>
    </xf>
    <xf numFmtId="0" fontId="71" fillId="23" borderId="2" xfId="0" applyFont="1" applyFill="1" applyBorder="1" applyAlignment="1">
      <alignment horizontal="center"/>
    </xf>
    <xf numFmtId="0" fontId="69" fillId="14" borderId="17" xfId="0" applyFont="1" applyFill="1" applyBorder="1" applyAlignment="1">
      <alignment horizontal="left" vertical="center"/>
    </xf>
    <xf numFmtId="0" fontId="69" fillId="14" borderId="0" xfId="0" applyFont="1" applyFill="1" applyBorder="1" applyAlignment="1">
      <alignment horizontal="left" vertical="center"/>
    </xf>
    <xf numFmtId="0" fontId="72" fillId="0" borderId="0" xfId="3" applyFont="1" applyBorder="1" applyAlignment="1">
      <alignment horizontal="center" vertical="center"/>
    </xf>
    <xf numFmtId="17" fontId="70" fillId="0" borderId="0" xfId="3" applyNumberFormat="1" applyFont="1" applyBorder="1" applyAlignment="1">
      <alignment horizontal="center" vertical="center"/>
    </xf>
    <xf numFmtId="0" fontId="64" fillId="24" borderId="0" xfId="3" applyFont="1" applyFill="1" applyBorder="1" applyAlignment="1">
      <alignment horizontal="center" vertical="center"/>
    </xf>
    <xf numFmtId="0" fontId="64" fillId="27" borderId="0" xfId="3" applyFont="1" applyFill="1" applyBorder="1" applyAlignment="1">
      <alignment horizontal="center" vertical="center"/>
    </xf>
    <xf numFmtId="0" fontId="63" fillId="28" borderId="0" xfId="1" applyFont="1" applyFill="1" applyBorder="1" applyAlignment="1">
      <alignment horizontal="center" vertical="center"/>
    </xf>
    <xf numFmtId="0" fontId="66" fillId="28" borderId="0" xfId="1" applyFont="1" applyFill="1" applyBorder="1" applyAlignment="1">
      <alignment horizontal="center" vertical="center" shrinkToFit="1"/>
    </xf>
    <xf numFmtId="0" fontId="66" fillId="28" borderId="30" xfId="1" applyFont="1" applyFill="1" applyBorder="1" applyAlignment="1">
      <alignment horizontal="center" vertical="center" shrinkToFit="1"/>
    </xf>
    <xf numFmtId="0" fontId="69" fillId="14" borderId="17" xfId="0" applyFont="1" applyFill="1" applyBorder="1" applyAlignment="1">
      <alignment vertical="center"/>
    </xf>
    <xf numFmtId="0" fontId="73" fillId="0" borderId="9" xfId="1" applyFont="1" applyBorder="1" applyAlignment="1">
      <alignment horizontal="left" vertical="center"/>
    </xf>
    <xf numFmtId="0" fontId="72" fillId="0" borderId="1" xfId="3" applyFont="1" applyBorder="1" applyAlignment="1">
      <alignment horizontal="center" vertical="center"/>
    </xf>
    <xf numFmtId="0" fontId="73" fillId="14" borderId="17" xfId="0" applyFont="1" applyFill="1" applyBorder="1" applyAlignment="1">
      <alignment horizontal="center" vertical="center"/>
    </xf>
    <xf numFmtId="0" fontId="73" fillId="14" borderId="11" xfId="0" applyFont="1" applyFill="1" applyBorder="1" applyAlignment="1">
      <alignment horizontal="center" vertical="center"/>
    </xf>
    <xf numFmtId="0" fontId="73" fillId="0" borderId="7" xfId="1" applyFont="1" applyBorder="1" applyAlignment="1">
      <alignment horizontal="center" vertical="center"/>
    </xf>
    <xf numFmtId="0" fontId="63" fillId="0" borderId="0" xfId="1" applyFont="1" applyBorder="1" applyAlignment="1">
      <alignment vertical="center"/>
    </xf>
    <xf numFmtId="0" fontId="63" fillId="15" borderId="0" xfId="1" applyFont="1" applyFill="1" applyBorder="1" applyAlignment="1">
      <alignment vertical="center"/>
    </xf>
    <xf numFmtId="0" fontId="54" fillId="15" borderId="0" xfId="1" applyFont="1" applyFill="1" applyBorder="1" applyAlignment="1">
      <alignment vertical="center"/>
    </xf>
    <xf numFmtId="0" fontId="54" fillId="15" borderId="30" xfId="1" applyFont="1" applyFill="1" applyBorder="1" applyAlignment="1">
      <alignment vertical="center"/>
    </xf>
    <xf numFmtId="0" fontId="73" fillId="0" borderId="9" xfId="1" applyFont="1" applyBorder="1" applyAlignment="1">
      <alignment vertical="center"/>
    </xf>
    <xf numFmtId="0" fontId="73" fillId="0" borderId="10" xfId="1" applyFont="1" applyBorder="1" applyAlignment="1">
      <alignment vertical="center"/>
    </xf>
    <xf numFmtId="0" fontId="63" fillId="0" borderId="10" xfId="1" applyFont="1" applyBorder="1" applyAlignment="1">
      <alignment vertical="center"/>
    </xf>
    <xf numFmtId="0" fontId="63" fillId="0" borderId="1" xfId="1" applyFont="1" applyBorder="1" applyAlignment="1">
      <alignment vertical="center"/>
    </xf>
    <xf numFmtId="0" fontId="54" fillId="0" borderId="0" xfId="1" applyFont="1" applyBorder="1" applyAlignment="1">
      <alignment vertical="center"/>
    </xf>
    <xf numFmtId="0" fontId="54" fillId="0" borderId="30" xfId="1" applyFont="1" applyBorder="1" applyAlignment="1">
      <alignment vertical="center"/>
    </xf>
    <xf numFmtId="0" fontId="73" fillId="27" borderId="17" xfId="0" applyFont="1" applyFill="1" applyBorder="1" applyAlignment="1" applyProtection="1">
      <alignment horizontal="center" vertical="center"/>
    </xf>
    <xf numFmtId="0" fontId="73" fillId="27" borderId="11" xfId="0" applyFont="1" applyFill="1" applyBorder="1" applyAlignment="1" applyProtection="1">
      <alignment horizontal="center" vertical="center"/>
    </xf>
    <xf numFmtId="0" fontId="73" fillId="14" borderId="7" xfId="1" applyFont="1" applyFill="1" applyBorder="1" applyAlignment="1">
      <alignment horizontal="center" vertical="center"/>
    </xf>
    <xf numFmtId="0" fontId="73" fillId="0" borderId="11" xfId="1" applyFont="1" applyBorder="1" applyAlignment="1">
      <alignment vertical="center"/>
    </xf>
    <xf numFmtId="0" fontId="73" fillId="0" borderId="0" xfId="1" applyFont="1" applyBorder="1" applyAlignment="1">
      <alignment vertical="center"/>
    </xf>
    <xf numFmtId="0" fontId="63" fillId="0" borderId="7" xfId="1" applyFont="1" applyBorder="1" applyAlignment="1">
      <alignment vertical="center"/>
    </xf>
    <xf numFmtId="0" fontId="74" fillId="0" borderId="17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64" fillId="0" borderId="0" xfId="3" applyFont="1" applyBorder="1" applyAlignment="1">
      <alignment horizontal="center" vertical="center"/>
    </xf>
    <xf numFmtId="0" fontId="63" fillId="0" borderId="0" xfId="1" applyFont="1" applyBorder="1" applyAlignment="1">
      <alignment horizontal="center" vertical="center"/>
    </xf>
    <xf numFmtId="0" fontId="74" fillId="0" borderId="11" xfId="1" applyFont="1" applyBorder="1" applyAlignment="1">
      <alignment vertical="center"/>
    </xf>
    <xf numFmtId="0" fontId="74" fillId="0" borderId="0" xfId="1" applyFont="1" applyBorder="1" applyAlignment="1">
      <alignment vertical="center"/>
    </xf>
    <xf numFmtId="0" fontId="54" fillId="0" borderId="7" xfId="1" applyFont="1" applyBorder="1" applyAlignment="1">
      <alignment vertical="center"/>
    </xf>
    <xf numFmtId="0" fontId="74" fillId="0" borderId="7" xfId="0" applyFont="1" applyBorder="1" applyAlignment="1">
      <alignment horizontal="center" vertical="center"/>
    </xf>
    <xf numFmtId="0" fontId="54" fillId="0" borderId="11" xfId="1" applyFont="1" applyBorder="1" applyAlignment="1">
      <alignment vertical="center"/>
    </xf>
    <xf numFmtId="0" fontId="16" fillId="27" borderId="17" xfId="0" applyFont="1" applyFill="1" applyBorder="1" applyAlignment="1" applyProtection="1">
      <alignment horizontal="center" vertical="center"/>
    </xf>
    <xf numFmtId="0" fontId="75" fillId="27" borderId="6" xfId="0" applyFont="1" applyFill="1" applyBorder="1" applyAlignment="1" applyProtection="1">
      <alignment horizontal="center" vertical="center"/>
    </xf>
    <xf numFmtId="0" fontId="73" fillId="14" borderId="20" xfId="1" applyFont="1" applyFill="1" applyBorder="1" applyAlignment="1">
      <alignment horizontal="center" vertical="center"/>
    </xf>
    <xf numFmtId="0" fontId="54" fillId="0" borderId="6" xfId="1" applyFont="1" applyBorder="1" applyAlignment="1">
      <alignment vertical="center"/>
    </xf>
    <xf numFmtId="0" fontId="54" fillId="0" borderId="12" xfId="1" applyFont="1" applyBorder="1" applyAlignment="1">
      <alignment vertical="center"/>
    </xf>
    <xf numFmtId="0" fontId="54" fillId="0" borderId="20" xfId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54" fillId="0" borderId="30" xfId="0" applyFont="1" applyBorder="1" applyAlignment="1">
      <alignment vertical="center"/>
    </xf>
    <xf numFmtId="0" fontId="76" fillId="0" borderId="0" xfId="0" applyFont="1"/>
    <xf numFmtId="0" fontId="76" fillId="0" borderId="0" xfId="0" applyFont="1" applyAlignment="1"/>
    <xf numFmtId="0" fontId="7" fillId="0" borderId="0" xfId="0" applyFont="1" applyAlignment="1"/>
    <xf numFmtId="0" fontId="76" fillId="0" borderId="0" xfId="0" applyFont="1" applyAlignment="1">
      <alignment horizontal="left"/>
    </xf>
    <xf numFmtId="0" fontId="80" fillId="29" borderId="2" xfId="0" applyFont="1" applyFill="1" applyBorder="1" applyAlignment="1">
      <alignment horizontal="center" vertical="center"/>
    </xf>
    <xf numFmtId="0" fontId="35" fillId="30" borderId="2" xfId="0" applyFont="1" applyFill="1" applyBorder="1" applyAlignment="1">
      <alignment horizontal="center" vertical="center"/>
    </xf>
    <xf numFmtId="0" fontId="35" fillId="31" borderId="2" xfId="0" applyFont="1" applyFill="1" applyBorder="1" applyAlignment="1">
      <alignment horizontal="center" vertical="center"/>
    </xf>
    <xf numFmtId="0" fontId="35" fillId="32" borderId="2" xfId="0" applyFont="1" applyFill="1" applyBorder="1" applyAlignment="1">
      <alignment horizontal="center" vertical="center"/>
    </xf>
    <xf numFmtId="0" fontId="35" fillId="33" borderId="2" xfId="0" applyFont="1" applyFill="1" applyBorder="1" applyAlignment="1">
      <alignment horizontal="center" vertical="center"/>
    </xf>
    <xf numFmtId="0" fontId="69" fillId="34" borderId="19" xfId="0" applyFont="1" applyFill="1" applyBorder="1" applyAlignment="1">
      <alignment horizontal="left" vertical="center"/>
    </xf>
    <xf numFmtId="0" fontId="69" fillId="34" borderId="2" xfId="0" applyFont="1" applyFill="1" applyBorder="1" applyAlignment="1">
      <alignment horizontal="left" vertical="center"/>
    </xf>
    <xf numFmtId="49" fontId="69" fillId="34" borderId="2" xfId="0" applyNumberFormat="1" applyFont="1" applyFill="1" applyBorder="1" applyAlignment="1">
      <alignment horizontal="center" vertical="center"/>
    </xf>
    <xf numFmtId="0" fontId="69" fillId="34" borderId="2" xfId="0" applyFont="1" applyFill="1" applyBorder="1" applyAlignment="1">
      <alignment horizontal="center" vertical="center"/>
    </xf>
    <xf numFmtId="0" fontId="81" fillId="0" borderId="2" xfId="4" applyFont="1" applyFill="1" applyBorder="1" applyAlignment="1">
      <alignment horizontal="center" vertical="center"/>
    </xf>
    <xf numFmtId="0" fontId="82" fillId="35" borderId="2" xfId="4" applyFont="1" applyFill="1" applyBorder="1" applyAlignment="1">
      <alignment horizontal="center" vertical="center"/>
    </xf>
    <xf numFmtId="0" fontId="81" fillId="35" borderId="2" xfId="4" applyFont="1" applyFill="1" applyBorder="1" applyAlignment="1">
      <alignment horizontal="center" vertical="center"/>
    </xf>
    <xf numFmtId="0" fontId="82" fillId="0" borderId="2" xfId="4" applyFont="1" applyFill="1" applyBorder="1" applyAlignment="1">
      <alignment horizontal="center" vertical="center"/>
    </xf>
    <xf numFmtId="0" fontId="83" fillId="35" borderId="2" xfId="4" applyFont="1" applyFill="1" applyBorder="1" applyAlignment="1">
      <alignment horizontal="center" vertical="center"/>
    </xf>
    <xf numFmtId="0" fontId="81" fillId="36" borderId="2" xfId="4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69" fillId="0" borderId="2" xfId="0" applyFont="1" applyBorder="1" applyAlignment="1">
      <alignment horizontal="left" vertical="center"/>
    </xf>
    <xf numFmtId="49" fontId="69" fillId="0" borderId="2" xfId="0" applyNumberFormat="1" applyFont="1" applyBorder="1" applyAlignment="1">
      <alignment horizontal="center" vertical="center"/>
    </xf>
    <xf numFmtId="0" fontId="79" fillId="29" borderId="19" xfId="0" applyFont="1" applyFill="1" applyBorder="1" applyAlignment="1">
      <alignment horizontal="left" vertical="center"/>
    </xf>
    <xf numFmtId="0" fontId="69" fillId="0" borderId="2" xfId="4" applyFont="1" applyFill="1" applyBorder="1" applyAlignment="1">
      <alignment horizontal="center" vertical="center"/>
    </xf>
    <xf numFmtId="0" fontId="69" fillId="35" borderId="2" xfId="4" applyFont="1" applyFill="1" applyBorder="1" applyAlignment="1">
      <alignment horizontal="center" vertical="center"/>
    </xf>
    <xf numFmtId="0" fontId="69" fillId="36" borderId="2" xfId="4" applyFont="1" applyFill="1" applyBorder="1" applyAlignment="1">
      <alignment horizontal="center" vertical="center"/>
    </xf>
    <xf numFmtId="16" fontId="81" fillId="36" borderId="2" xfId="4" applyNumberFormat="1" applyFont="1" applyFill="1" applyBorder="1" applyAlignment="1">
      <alignment horizontal="center" vertical="center"/>
    </xf>
    <xf numFmtId="0" fontId="84" fillId="0" borderId="2" xfId="4" applyFont="1" applyFill="1" applyBorder="1" applyAlignment="1">
      <alignment horizontal="center" vertical="center"/>
    </xf>
    <xf numFmtId="0" fontId="85" fillId="35" borderId="2" xfId="4" applyFont="1" applyFill="1" applyBorder="1" applyAlignment="1">
      <alignment horizontal="center" vertical="center"/>
    </xf>
    <xf numFmtId="0" fontId="16" fillId="35" borderId="2" xfId="4" applyFont="1" applyFill="1" applyBorder="1" applyAlignment="1">
      <alignment horizontal="center" vertical="center"/>
    </xf>
    <xf numFmtId="0" fontId="86" fillId="0" borderId="2" xfId="0" applyFont="1" applyBorder="1" applyAlignment="1">
      <alignment vertical="center"/>
    </xf>
    <xf numFmtId="0" fontId="69" fillId="0" borderId="4" xfId="0" applyFont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4" fillId="8" borderId="5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4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0" fillId="13" borderId="13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0" fontId="34" fillId="0" borderId="17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6" fillId="17" borderId="19" xfId="0" applyFont="1" applyFill="1" applyBorder="1" applyAlignment="1">
      <alignment horizontal="center" vertical="center"/>
    </xf>
    <xf numFmtId="0" fontId="37" fillId="17" borderId="2" xfId="0" applyFont="1" applyFill="1" applyBorder="1" applyAlignment="1">
      <alignment horizontal="center" vertical="center"/>
    </xf>
    <xf numFmtId="0" fontId="38" fillId="17" borderId="2" xfId="0" applyFont="1" applyFill="1" applyBorder="1" applyAlignment="1">
      <alignment horizontal="center" vertical="center"/>
    </xf>
    <xf numFmtId="0" fontId="36" fillId="17" borderId="2" xfId="0" applyFont="1" applyFill="1" applyBorder="1" applyAlignment="1">
      <alignment horizontal="center" vertical="center"/>
    </xf>
    <xf numFmtId="0" fontId="45" fillId="6" borderId="5" xfId="3" applyFont="1" applyFill="1" applyBorder="1" applyAlignment="1">
      <alignment horizontal="center" vertical="center"/>
    </xf>
    <xf numFmtId="0" fontId="45" fillId="6" borderId="3" xfId="3" applyFont="1" applyFill="1" applyBorder="1" applyAlignment="1">
      <alignment horizontal="center" vertical="center"/>
    </xf>
    <xf numFmtId="0" fontId="45" fillId="6" borderId="4" xfId="3" applyFont="1" applyFill="1" applyBorder="1" applyAlignment="1">
      <alignment horizontal="center" vertical="center"/>
    </xf>
    <xf numFmtId="0" fontId="47" fillId="6" borderId="5" xfId="3" applyFont="1" applyFill="1" applyBorder="1" applyAlignment="1">
      <alignment horizontal="center" vertical="center"/>
    </xf>
    <xf numFmtId="0" fontId="47" fillId="6" borderId="3" xfId="3" applyFont="1" applyFill="1" applyBorder="1" applyAlignment="1">
      <alignment horizontal="center" vertical="center"/>
    </xf>
    <xf numFmtId="0" fontId="47" fillId="6" borderId="4" xfId="3" applyFont="1" applyFill="1" applyBorder="1" applyAlignment="1">
      <alignment horizontal="center" vertical="center"/>
    </xf>
    <xf numFmtId="0" fontId="53" fillId="0" borderId="5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61" fillId="21" borderId="2" xfId="1" applyFont="1" applyFill="1" applyBorder="1" applyAlignment="1">
      <alignment horizontal="center" vertical="center"/>
    </xf>
    <xf numFmtId="0" fontId="59" fillId="21" borderId="2" xfId="1" applyFont="1" applyFill="1" applyBorder="1" applyAlignment="1">
      <alignment horizontal="center" vertical="center"/>
    </xf>
    <xf numFmtId="0" fontId="61" fillId="21" borderId="2" xfId="1" applyFont="1" applyFill="1" applyBorder="1" applyAlignment="1">
      <alignment horizontal="center" vertical="center" shrinkToFit="1"/>
    </xf>
    <xf numFmtId="0" fontId="61" fillId="21" borderId="27" xfId="1" applyFont="1" applyFill="1" applyBorder="1" applyAlignment="1">
      <alignment horizontal="center" vertical="center" shrinkToFit="1"/>
    </xf>
    <xf numFmtId="0" fontId="58" fillId="0" borderId="21" xfId="1" applyFont="1" applyBorder="1" applyAlignment="1">
      <alignment horizontal="center" vertical="center" wrapText="1"/>
    </xf>
    <xf numFmtId="0" fontId="58" fillId="0" borderId="22" xfId="1" applyFont="1" applyBorder="1" applyAlignment="1">
      <alignment horizontal="center" vertical="center" wrapText="1"/>
    </xf>
    <xf numFmtId="0" fontId="58" fillId="0" borderId="23" xfId="1" applyFont="1" applyBorder="1" applyAlignment="1">
      <alignment horizontal="center" vertical="center" wrapText="1"/>
    </xf>
    <xf numFmtId="0" fontId="58" fillId="0" borderId="24" xfId="1" applyFont="1" applyBorder="1" applyAlignment="1">
      <alignment horizontal="center" vertical="center" wrapText="1"/>
    </xf>
    <xf numFmtId="0" fontId="58" fillId="0" borderId="25" xfId="1" applyFont="1" applyBorder="1" applyAlignment="1">
      <alignment horizontal="center" vertical="center" wrapText="1"/>
    </xf>
    <xf numFmtId="0" fontId="58" fillId="0" borderId="26" xfId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81" fillId="0" borderId="5" xfId="4" applyFont="1" applyFill="1" applyBorder="1" applyAlignment="1">
      <alignment horizontal="center" vertical="center"/>
    </xf>
    <xf numFmtId="0" fontId="81" fillId="0" borderId="3" xfId="4" applyFont="1" applyFill="1" applyBorder="1" applyAlignment="1">
      <alignment horizontal="center" vertical="center"/>
    </xf>
    <xf numFmtId="0" fontId="81" fillId="0" borderId="4" xfId="4" applyFont="1" applyFill="1" applyBorder="1" applyAlignment="1">
      <alignment horizontal="center" vertical="center"/>
    </xf>
    <xf numFmtId="0" fontId="80" fillId="29" borderId="2" xfId="0" applyFont="1" applyFill="1" applyBorder="1" applyAlignment="1">
      <alignment horizontal="center" vertical="center"/>
    </xf>
    <xf numFmtId="0" fontId="69" fillId="35" borderId="5" xfId="4" applyFont="1" applyFill="1" applyBorder="1" applyAlignment="1">
      <alignment horizontal="center" vertical="center"/>
    </xf>
    <xf numFmtId="0" fontId="69" fillId="35" borderId="3" xfId="4" applyFont="1" applyFill="1" applyBorder="1" applyAlignment="1">
      <alignment horizontal="center" vertical="center"/>
    </xf>
    <xf numFmtId="0" fontId="69" fillId="35" borderId="4" xfId="4" applyFont="1" applyFill="1" applyBorder="1" applyAlignment="1">
      <alignment horizontal="center" vertical="center"/>
    </xf>
    <xf numFmtId="0" fontId="79" fillId="29" borderId="19" xfId="0" applyFont="1" applyFill="1" applyBorder="1" applyAlignment="1">
      <alignment horizontal="center" vertical="center"/>
    </xf>
    <xf numFmtId="0" fontId="79" fillId="29" borderId="31" xfId="0" applyFont="1" applyFill="1" applyBorder="1" applyAlignment="1">
      <alignment horizontal="center" vertical="center"/>
    </xf>
    <xf numFmtId="0" fontId="80" fillId="29" borderId="2" xfId="0" applyFont="1" applyFill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80" fillId="29" borderId="13" xfId="0" applyFont="1" applyFill="1" applyBorder="1" applyAlignment="1">
      <alignment horizontal="center" vertical="center"/>
    </xf>
    <xf numFmtId="0" fontId="80" fillId="29" borderId="14" xfId="0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4" xfId="3"/>
    <cellStyle name="Normal 4 2" xfId="4"/>
    <cellStyle name="Normal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361390</xdr:colOff>
      <xdr:row>0</xdr:row>
      <xdr:rowOff>85725</xdr:rowOff>
    </xdr:from>
    <xdr:to>
      <xdr:col>1</xdr:col>
      <xdr:colOff>605654</xdr:colOff>
      <xdr:row>3</xdr:row>
      <xdr:rowOff>2654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390" y="85725"/>
          <a:ext cx="853864" cy="507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</xdr:colOff>
      <xdr:row>0</xdr:row>
      <xdr:rowOff>47724</xdr:rowOff>
    </xdr:from>
    <xdr:to>
      <xdr:col>1</xdr:col>
      <xdr:colOff>610601</xdr:colOff>
      <xdr:row>2</xdr:row>
      <xdr:rowOff>141514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47724"/>
          <a:ext cx="1187544" cy="550990"/>
        </a:xfrm>
        <a:prstGeom prst="rect">
          <a:avLst/>
        </a:prstGeom>
      </xdr:spPr>
    </xdr:pic>
    <xdr:clientData/>
  </xdr:twoCellAnchor>
  <xdr:twoCellAnchor editAs="oneCell">
    <xdr:from>
      <xdr:col>0</xdr:col>
      <xdr:colOff>32657</xdr:colOff>
      <xdr:row>0</xdr:row>
      <xdr:rowOff>47724</xdr:rowOff>
    </xdr:from>
    <xdr:to>
      <xdr:col>1</xdr:col>
      <xdr:colOff>610601</xdr:colOff>
      <xdr:row>2</xdr:row>
      <xdr:rowOff>141514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" y="47724"/>
          <a:ext cx="1187544" cy="5509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218208</xdr:colOff>
      <xdr:row>2</xdr:row>
      <xdr:rowOff>61479</xdr:rowOff>
    </xdr:from>
    <xdr:to>
      <xdr:col>11</xdr:col>
      <xdr:colOff>112774</xdr:colOff>
      <xdr:row>2</xdr:row>
      <xdr:rowOff>193901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8358" y="575829"/>
          <a:ext cx="580366" cy="189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49"/>
  <sheetViews>
    <sheetView zoomScale="47" zoomScaleNormal="47" workbookViewId="0">
      <selection activeCell="Y22" sqref="Y22"/>
    </sheetView>
  </sheetViews>
  <sheetFormatPr defaultColWidth="11.5703125" defaultRowHeight="15"/>
  <cols>
    <col min="1" max="1" width="15.28515625" style="21" bestFit="1" customWidth="1"/>
    <col min="2" max="2" width="54.7109375" style="21" customWidth="1"/>
    <col min="3" max="3" width="20.42578125" style="21" customWidth="1"/>
    <col min="4" max="4" width="13.85546875" style="25" customWidth="1"/>
    <col min="5" max="27" width="8.28515625" style="21" customWidth="1"/>
    <col min="28" max="28" width="8" style="21" customWidth="1"/>
    <col min="29" max="34" width="8.28515625" style="21" customWidth="1"/>
    <col min="35" max="213" width="9.140625" style="21" customWidth="1"/>
    <col min="258" max="258" width="11.5703125" bestFit="1" customWidth="1"/>
    <col min="259" max="259" width="41.5703125" bestFit="1" customWidth="1"/>
    <col min="260" max="260" width="13" bestFit="1" customWidth="1"/>
    <col min="261" max="261" width="10.85546875" customWidth="1"/>
    <col min="262" max="262" width="9.5703125" bestFit="1" customWidth="1"/>
    <col min="263" max="290" width="8.28515625" customWidth="1"/>
    <col min="291" max="469" width="9.140625" customWidth="1"/>
    <col min="514" max="514" width="11.5703125" bestFit="1" customWidth="1"/>
    <col min="515" max="515" width="41.5703125" bestFit="1" customWidth="1"/>
    <col min="516" max="516" width="13" bestFit="1" customWidth="1"/>
    <col min="517" max="517" width="10.85546875" customWidth="1"/>
    <col min="518" max="518" width="9.5703125" bestFit="1" customWidth="1"/>
    <col min="519" max="546" width="8.28515625" customWidth="1"/>
    <col min="547" max="725" width="9.140625" customWidth="1"/>
    <col min="770" max="770" width="11.5703125" bestFit="1" customWidth="1"/>
    <col min="771" max="771" width="41.5703125" bestFit="1" customWidth="1"/>
    <col min="772" max="772" width="13" bestFit="1" customWidth="1"/>
    <col min="773" max="773" width="10.85546875" customWidth="1"/>
    <col min="774" max="774" width="9.5703125" bestFit="1" customWidth="1"/>
    <col min="775" max="802" width="8.28515625" customWidth="1"/>
    <col min="803" max="981" width="9.140625" customWidth="1"/>
    <col min="1026" max="1026" width="11.5703125" bestFit="1" customWidth="1"/>
    <col min="1027" max="1027" width="41.5703125" bestFit="1" customWidth="1"/>
    <col min="1028" max="1028" width="13" bestFit="1" customWidth="1"/>
    <col min="1029" max="1029" width="10.85546875" customWidth="1"/>
    <col min="1030" max="1030" width="9.5703125" bestFit="1" customWidth="1"/>
    <col min="1031" max="1058" width="8.28515625" customWidth="1"/>
    <col min="1059" max="1237" width="9.140625" customWidth="1"/>
    <col min="1282" max="1282" width="11.5703125" bestFit="1" customWidth="1"/>
    <col min="1283" max="1283" width="41.5703125" bestFit="1" customWidth="1"/>
    <col min="1284" max="1284" width="13" bestFit="1" customWidth="1"/>
    <col min="1285" max="1285" width="10.85546875" customWidth="1"/>
    <col min="1286" max="1286" width="9.5703125" bestFit="1" customWidth="1"/>
    <col min="1287" max="1314" width="8.28515625" customWidth="1"/>
    <col min="1315" max="1493" width="9.140625" customWidth="1"/>
    <col min="1538" max="1538" width="11.5703125" bestFit="1" customWidth="1"/>
    <col min="1539" max="1539" width="41.5703125" bestFit="1" customWidth="1"/>
    <col min="1540" max="1540" width="13" bestFit="1" customWidth="1"/>
    <col min="1541" max="1541" width="10.85546875" customWidth="1"/>
    <col min="1542" max="1542" width="9.5703125" bestFit="1" customWidth="1"/>
    <col min="1543" max="1570" width="8.28515625" customWidth="1"/>
    <col min="1571" max="1749" width="9.140625" customWidth="1"/>
    <col min="1794" max="1794" width="11.5703125" bestFit="1" customWidth="1"/>
    <col min="1795" max="1795" width="41.5703125" bestFit="1" customWidth="1"/>
    <col min="1796" max="1796" width="13" bestFit="1" customWidth="1"/>
    <col min="1797" max="1797" width="10.85546875" customWidth="1"/>
    <col min="1798" max="1798" width="9.5703125" bestFit="1" customWidth="1"/>
    <col min="1799" max="1826" width="8.28515625" customWidth="1"/>
    <col min="1827" max="2005" width="9.140625" customWidth="1"/>
    <col min="2050" max="2050" width="11.5703125" bestFit="1" customWidth="1"/>
    <col min="2051" max="2051" width="41.5703125" bestFit="1" customWidth="1"/>
    <col min="2052" max="2052" width="13" bestFit="1" customWidth="1"/>
    <col min="2053" max="2053" width="10.85546875" customWidth="1"/>
    <col min="2054" max="2054" width="9.5703125" bestFit="1" customWidth="1"/>
    <col min="2055" max="2082" width="8.28515625" customWidth="1"/>
    <col min="2083" max="2261" width="9.140625" customWidth="1"/>
    <col min="2306" max="2306" width="11.5703125" bestFit="1" customWidth="1"/>
    <col min="2307" max="2307" width="41.5703125" bestFit="1" customWidth="1"/>
    <col min="2308" max="2308" width="13" bestFit="1" customWidth="1"/>
    <col min="2309" max="2309" width="10.85546875" customWidth="1"/>
    <col min="2310" max="2310" width="9.5703125" bestFit="1" customWidth="1"/>
    <col min="2311" max="2338" width="8.28515625" customWidth="1"/>
    <col min="2339" max="2517" width="9.140625" customWidth="1"/>
    <col min="2562" max="2562" width="11.5703125" bestFit="1" customWidth="1"/>
    <col min="2563" max="2563" width="41.5703125" bestFit="1" customWidth="1"/>
    <col min="2564" max="2564" width="13" bestFit="1" customWidth="1"/>
    <col min="2565" max="2565" width="10.85546875" customWidth="1"/>
    <col min="2566" max="2566" width="9.5703125" bestFit="1" customWidth="1"/>
    <col min="2567" max="2594" width="8.28515625" customWidth="1"/>
    <col min="2595" max="2773" width="9.140625" customWidth="1"/>
    <col min="2818" max="2818" width="11.5703125" bestFit="1" customWidth="1"/>
    <col min="2819" max="2819" width="41.5703125" bestFit="1" customWidth="1"/>
    <col min="2820" max="2820" width="13" bestFit="1" customWidth="1"/>
    <col min="2821" max="2821" width="10.85546875" customWidth="1"/>
    <col min="2822" max="2822" width="9.5703125" bestFit="1" customWidth="1"/>
    <col min="2823" max="2850" width="8.28515625" customWidth="1"/>
    <col min="2851" max="3029" width="9.140625" customWidth="1"/>
    <col min="3074" max="3074" width="11.5703125" bestFit="1" customWidth="1"/>
    <col min="3075" max="3075" width="41.5703125" bestFit="1" customWidth="1"/>
    <col min="3076" max="3076" width="13" bestFit="1" customWidth="1"/>
    <col min="3077" max="3077" width="10.85546875" customWidth="1"/>
    <col min="3078" max="3078" width="9.5703125" bestFit="1" customWidth="1"/>
    <col min="3079" max="3106" width="8.28515625" customWidth="1"/>
    <col min="3107" max="3285" width="9.140625" customWidth="1"/>
    <col min="3330" max="3330" width="11.5703125" bestFit="1" customWidth="1"/>
    <col min="3331" max="3331" width="41.5703125" bestFit="1" customWidth="1"/>
    <col min="3332" max="3332" width="13" bestFit="1" customWidth="1"/>
    <col min="3333" max="3333" width="10.85546875" customWidth="1"/>
    <col min="3334" max="3334" width="9.5703125" bestFit="1" customWidth="1"/>
    <col min="3335" max="3362" width="8.28515625" customWidth="1"/>
    <col min="3363" max="3541" width="9.140625" customWidth="1"/>
    <col min="3586" max="3586" width="11.5703125" bestFit="1" customWidth="1"/>
    <col min="3587" max="3587" width="41.5703125" bestFit="1" customWidth="1"/>
    <col min="3588" max="3588" width="13" bestFit="1" customWidth="1"/>
    <col min="3589" max="3589" width="10.85546875" customWidth="1"/>
    <col min="3590" max="3590" width="9.5703125" bestFit="1" customWidth="1"/>
    <col min="3591" max="3618" width="8.28515625" customWidth="1"/>
    <col min="3619" max="3797" width="9.140625" customWidth="1"/>
    <col min="3842" max="3842" width="11.5703125" bestFit="1" customWidth="1"/>
    <col min="3843" max="3843" width="41.5703125" bestFit="1" customWidth="1"/>
    <col min="3844" max="3844" width="13" bestFit="1" customWidth="1"/>
    <col min="3845" max="3845" width="10.85546875" customWidth="1"/>
    <col min="3846" max="3846" width="9.5703125" bestFit="1" customWidth="1"/>
    <col min="3847" max="3874" width="8.28515625" customWidth="1"/>
    <col min="3875" max="4053" width="9.140625" customWidth="1"/>
    <col min="4098" max="4098" width="11.5703125" bestFit="1" customWidth="1"/>
    <col min="4099" max="4099" width="41.5703125" bestFit="1" customWidth="1"/>
    <col min="4100" max="4100" width="13" bestFit="1" customWidth="1"/>
    <col min="4101" max="4101" width="10.85546875" customWidth="1"/>
    <col min="4102" max="4102" width="9.5703125" bestFit="1" customWidth="1"/>
    <col min="4103" max="4130" width="8.28515625" customWidth="1"/>
    <col min="4131" max="4309" width="9.140625" customWidth="1"/>
    <col min="4354" max="4354" width="11.5703125" bestFit="1" customWidth="1"/>
    <col min="4355" max="4355" width="41.5703125" bestFit="1" customWidth="1"/>
    <col min="4356" max="4356" width="13" bestFit="1" customWidth="1"/>
    <col min="4357" max="4357" width="10.85546875" customWidth="1"/>
    <col min="4358" max="4358" width="9.5703125" bestFit="1" customWidth="1"/>
    <col min="4359" max="4386" width="8.28515625" customWidth="1"/>
    <col min="4387" max="4565" width="9.140625" customWidth="1"/>
    <col min="4610" max="4610" width="11.5703125" bestFit="1" customWidth="1"/>
    <col min="4611" max="4611" width="41.5703125" bestFit="1" customWidth="1"/>
    <col min="4612" max="4612" width="13" bestFit="1" customWidth="1"/>
    <col min="4613" max="4613" width="10.85546875" customWidth="1"/>
    <col min="4614" max="4614" width="9.5703125" bestFit="1" customWidth="1"/>
    <col min="4615" max="4642" width="8.28515625" customWidth="1"/>
    <col min="4643" max="4821" width="9.140625" customWidth="1"/>
    <col min="4866" max="4866" width="11.5703125" bestFit="1" customWidth="1"/>
    <col min="4867" max="4867" width="41.5703125" bestFit="1" customWidth="1"/>
    <col min="4868" max="4868" width="13" bestFit="1" customWidth="1"/>
    <col min="4869" max="4869" width="10.85546875" customWidth="1"/>
    <col min="4870" max="4870" width="9.5703125" bestFit="1" customWidth="1"/>
    <col min="4871" max="4898" width="8.28515625" customWidth="1"/>
    <col min="4899" max="5077" width="9.140625" customWidth="1"/>
    <col min="5122" max="5122" width="11.5703125" bestFit="1" customWidth="1"/>
    <col min="5123" max="5123" width="41.5703125" bestFit="1" customWidth="1"/>
    <col min="5124" max="5124" width="13" bestFit="1" customWidth="1"/>
    <col min="5125" max="5125" width="10.85546875" customWidth="1"/>
    <col min="5126" max="5126" width="9.5703125" bestFit="1" customWidth="1"/>
    <col min="5127" max="5154" width="8.28515625" customWidth="1"/>
    <col min="5155" max="5333" width="9.140625" customWidth="1"/>
    <col min="5378" max="5378" width="11.5703125" bestFit="1" customWidth="1"/>
    <col min="5379" max="5379" width="41.5703125" bestFit="1" customWidth="1"/>
    <col min="5380" max="5380" width="13" bestFit="1" customWidth="1"/>
    <col min="5381" max="5381" width="10.85546875" customWidth="1"/>
    <col min="5382" max="5382" width="9.5703125" bestFit="1" customWidth="1"/>
    <col min="5383" max="5410" width="8.28515625" customWidth="1"/>
    <col min="5411" max="5589" width="9.140625" customWidth="1"/>
    <col min="5634" max="5634" width="11.5703125" bestFit="1" customWidth="1"/>
    <col min="5635" max="5635" width="41.5703125" bestFit="1" customWidth="1"/>
    <col min="5636" max="5636" width="13" bestFit="1" customWidth="1"/>
    <col min="5637" max="5637" width="10.85546875" customWidth="1"/>
    <col min="5638" max="5638" width="9.5703125" bestFit="1" customWidth="1"/>
    <col min="5639" max="5666" width="8.28515625" customWidth="1"/>
    <col min="5667" max="5845" width="9.140625" customWidth="1"/>
    <col min="5890" max="5890" width="11.5703125" bestFit="1" customWidth="1"/>
    <col min="5891" max="5891" width="41.5703125" bestFit="1" customWidth="1"/>
    <col min="5892" max="5892" width="13" bestFit="1" customWidth="1"/>
    <col min="5893" max="5893" width="10.85546875" customWidth="1"/>
    <col min="5894" max="5894" width="9.5703125" bestFit="1" customWidth="1"/>
    <col min="5895" max="5922" width="8.28515625" customWidth="1"/>
    <col min="5923" max="6101" width="9.140625" customWidth="1"/>
    <col min="6146" max="6146" width="11.5703125" bestFit="1" customWidth="1"/>
    <col min="6147" max="6147" width="41.5703125" bestFit="1" customWidth="1"/>
    <col min="6148" max="6148" width="13" bestFit="1" customWidth="1"/>
    <col min="6149" max="6149" width="10.85546875" customWidth="1"/>
    <col min="6150" max="6150" width="9.5703125" bestFit="1" customWidth="1"/>
    <col min="6151" max="6178" width="8.28515625" customWidth="1"/>
    <col min="6179" max="6357" width="9.140625" customWidth="1"/>
    <col min="6402" max="6402" width="11.5703125" bestFit="1" customWidth="1"/>
    <col min="6403" max="6403" width="41.5703125" bestFit="1" customWidth="1"/>
    <col min="6404" max="6404" width="13" bestFit="1" customWidth="1"/>
    <col min="6405" max="6405" width="10.85546875" customWidth="1"/>
    <col min="6406" max="6406" width="9.5703125" bestFit="1" customWidth="1"/>
    <col min="6407" max="6434" width="8.28515625" customWidth="1"/>
    <col min="6435" max="6613" width="9.140625" customWidth="1"/>
    <col min="6658" max="6658" width="11.5703125" bestFit="1" customWidth="1"/>
    <col min="6659" max="6659" width="41.5703125" bestFit="1" customWidth="1"/>
    <col min="6660" max="6660" width="13" bestFit="1" customWidth="1"/>
    <col min="6661" max="6661" width="10.85546875" customWidth="1"/>
    <col min="6662" max="6662" width="9.5703125" bestFit="1" customWidth="1"/>
    <col min="6663" max="6690" width="8.28515625" customWidth="1"/>
    <col min="6691" max="6869" width="9.140625" customWidth="1"/>
    <col min="6914" max="6914" width="11.5703125" bestFit="1" customWidth="1"/>
    <col min="6915" max="6915" width="41.5703125" bestFit="1" customWidth="1"/>
    <col min="6916" max="6916" width="13" bestFit="1" customWidth="1"/>
    <col min="6917" max="6917" width="10.85546875" customWidth="1"/>
    <col min="6918" max="6918" width="9.5703125" bestFit="1" customWidth="1"/>
    <col min="6919" max="6946" width="8.28515625" customWidth="1"/>
    <col min="6947" max="7125" width="9.140625" customWidth="1"/>
    <col min="7170" max="7170" width="11.5703125" bestFit="1" customWidth="1"/>
    <col min="7171" max="7171" width="41.5703125" bestFit="1" customWidth="1"/>
    <col min="7172" max="7172" width="13" bestFit="1" customWidth="1"/>
    <col min="7173" max="7173" width="10.85546875" customWidth="1"/>
    <col min="7174" max="7174" width="9.5703125" bestFit="1" customWidth="1"/>
    <col min="7175" max="7202" width="8.28515625" customWidth="1"/>
    <col min="7203" max="7381" width="9.140625" customWidth="1"/>
    <col min="7426" max="7426" width="11.5703125" bestFit="1" customWidth="1"/>
    <col min="7427" max="7427" width="41.5703125" bestFit="1" customWidth="1"/>
    <col min="7428" max="7428" width="13" bestFit="1" customWidth="1"/>
    <col min="7429" max="7429" width="10.85546875" customWidth="1"/>
    <col min="7430" max="7430" width="9.5703125" bestFit="1" customWidth="1"/>
    <col min="7431" max="7458" width="8.28515625" customWidth="1"/>
    <col min="7459" max="7637" width="9.140625" customWidth="1"/>
    <col min="7682" max="7682" width="11.5703125" bestFit="1" customWidth="1"/>
    <col min="7683" max="7683" width="41.5703125" bestFit="1" customWidth="1"/>
    <col min="7684" max="7684" width="13" bestFit="1" customWidth="1"/>
    <col min="7685" max="7685" width="10.85546875" customWidth="1"/>
    <col min="7686" max="7686" width="9.5703125" bestFit="1" customWidth="1"/>
    <col min="7687" max="7714" width="8.28515625" customWidth="1"/>
    <col min="7715" max="7893" width="9.140625" customWidth="1"/>
    <col min="7938" max="7938" width="11.5703125" bestFit="1" customWidth="1"/>
    <col min="7939" max="7939" width="41.5703125" bestFit="1" customWidth="1"/>
    <col min="7940" max="7940" width="13" bestFit="1" customWidth="1"/>
    <col min="7941" max="7941" width="10.85546875" customWidth="1"/>
    <col min="7942" max="7942" width="9.5703125" bestFit="1" customWidth="1"/>
    <col min="7943" max="7970" width="8.28515625" customWidth="1"/>
    <col min="7971" max="8149" width="9.140625" customWidth="1"/>
    <col min="8194" max="8194" width="11.5703125" bestFit="1" customWidth="1"/>
    <col min="8195" max="8195" width="41.5703125" bestFit="1" customWidth="1"/>
    <col min="8196" max="8196" width="13" bestFit="1" customWidth="1"/>
    <col min="8197" max="8197" width="10.85546875" customWidth="1"/>
    <col min="8198" max="8198" width="9.5703125" bestFit="1" customWidth="1"/>
    <col min="8199" max="8226" width="8.28515625" customWidth="1"/>
    <col min="8227" max="8405" width="9.140625" customWidth="1"/>
    <col min="8450" max="8450" width="11.5703125" bestFit="1" customWidth="1"/>
    <col min="8451" max="8451" width="41.5703125" bestFit="1" customWidth="1"/>
    <col min="8452" max="8452" width="13" bestFit="1" customWidth="1"/>
    <col min="8453" max="8453" width="10.85546875" customWidth="1"/>
    <col min="8454" max="8454" width="9.5703125" bestFit="1" customWidth="1"/>
    <col min="8455" max="8482" width="8.28515625" customWidth="1"/>
    <col min="8483" max="8661" width="9.140625" customWidth="1"/>
    <col min="8706" max="8706" width="11.5703125" bestFit="1" customWidth="1"/>
    <col min="8707" max="8707" width="41.5703125" bestFit="1" customWidth="1"/>
    <col min="8708" max="8708" width="13" bestFit="1" customWidth="1"/>
    <col min="8709" max="8709" width="10.85546875" customWidth="1"/>
    <col min="8710" max="8710" width="9.5703125" bestFit="1" customWidth="1"/>
    <col min="8711" max="8738" width="8.28515625" customWidth="1"/>
    <col min="8739" max="8917" width="9.140625" customWidth="1"/>
    <col min="8962" max="8962" width="11.5703125" bestFit="1" customWidth="1"/>
    <col min="8963" max="8963" width="41.5703125" bestFit="1" customWidth="1"/>
    <col min="8964" max="8964" width="13" bestFit="1" customWidth="1"/>
    <col min="8965" max="8965" width="10.85546875" customWidth="1"/>
    <col min="8966" max="8966" width="9.5703125" bestFit="1" customWidth="1"/>
    <col min="8967" max="8994" width="8.28515625" customWidth="1"/>
    <col min="8995" max="9173" width="9.140625" customWidth="1"/>
    <col min="9218" max="9218" width="11.5703125" bestFit="1" customWidth="1"/>
    <col min="9219" max="9219" width="41.5703125" bestFit="1" customWidth="1"/>
    <col min="9220" max="9220" width="13" bestFit="1" customWidth="1"/>
    <col min="9221" max="9221" width="10.85546875" customWidth="1"/>
    <col min="9222" max="9222" width="9.5703125" bestFit="1" customWidth="1"/>
    <col min="9223" max="9250" width="8.28515625" customWidth="1"/>
    <col min="9251" max="9429" width="9.140625" customWidth="1"/>
    <col min="9474" max="9474" width="11.5703125" bestFit="1" customWidth="1"/>
    <col min="9475" max="9475" width="41.5703125" bestFit="1" customWidth="1"/>
    <col min="9476" max="9476" width="13" bestFit="1" customWidth="1"/>
    <col min="9477" max="9477" width="10.85546875" customWidth="1"/>
    <col min="9478" max="9478" width="9.5703125" bestFit="1" customWidth="1"/>
    <col min="9479" max="9506" width="8.28515625" customWidth="1"/>
    <col min="9507" max="9685" width="9.140625" customWidth="1"/>
    <col min="9730" max="9730" width="11.5703125" bestFit="1" customWidth="1"/>
    <col min="9731" max="9731" width="41.5703125" bestFit="1" customWidth="1"/>
    <col min="9732" max="9732" width="13" bestFit="1" customWidth="1"/>
    <col min="9733" max="9733" width="10.85546875" customWidth="1"/>
    <col min="9734" max="9734" width="9.5703125" bestFit="1" customWidth="1"/>
    <col min="9735" max="9762" width="8.28515625" customWidth="1"/>
    <col min="9763" max="9941" width="9.140625" customWidth="1"/>
    <col min="9986" max="9986" width="11.5703125" bestFit="1" customWidth="1"/>
    <col min="9987" max="9987" width="41.5703125" bestFit="1" customWidth="1"/>
    <col min="9988" max="9988" width="13" bestFit="1" customWidth="1"/>
    <col min="9989" max="9989" width="10.85546875" customWidth="1"/>
    <col min="9990" max="9990" width="9.5703125" bestFit="1" customWidth="1"/>
    <col min="9991" max="10018" width="8.28515625" customWidth="1"/>
    <col min="10019" max="10197" width="9.140625" customWidth="1"/>
    <col min="10242" max="10242" width="11.5703125" bestFit="1" customWidth="1"/>
    <col min="10243" max="10243" width="41.5703125" bestFit="1" customWidth="1"/>
    <col min="10244" max="10244" width="13" bestFit="1" customWidth="1"/>
    <col min="10245" max="10245" width="10.85546875" customWidth="1"/>
    <col min="10246" max="10246" width="9.5703125" bestFit="1" customWidth="1"/>
    <col min="10247" max="10274" width="8.28515625" customWidth="1"/>
    <col min="10275" max="10453" width="9.140625" customWidth="1"/>
    <col min="10498" max="10498" width="11.5703125" bestFit="1" customWidth="1"/>
    <col min="10499" max="10499" width="41.5703125" bestFit="1" customWidth="1"/>
    <col min="10500" max="10500" width="13" bestFit="1" customWidth="1"/>
    <col min="10501" max="10501" width="10.85546875" customWidth="1"/>
    <col min="10502" max="10502" width="9.5703125" bestFit="1" customWidth="1"/>
    <col min="10503" max="10530" width="8.28515625" customWidth="1"/>
    <col min="10531" max="10709" width="9.140625" customWidth="1"/>
    <col min="10754" max="10754" width="11.5703125" bestFit="1" customWidth="1"/>
    <col min="10755" max="10755" width="41.5703125" bestFit="1" customWidth="1"/>
    <col min="10756" max="10756" width="13" bestFit="1" customWidth="1"/>
    <col min="10757" max="10757" width="10.85546875" customWidth="1"/>
    <col min="10758" max="10758" width="9.5703125" bestFit="1" customWidth="1"/>
    <col min="10759" max="10786" width="8.28515625" customWidth="1"/>
    <col min="10787" max="10965" width="9.140625" customWidth="1"/>
    <col min="11010" max="11010" width="11.5703125" bestFit="1" customWidth="1"/>
    <col min="11011" max="11011" width="41.5703125" bestFit="1" customWidth="1"/>
    <col min="11012" max="11012" width="13" bestFit="1" customWidth="1"/>
    <col min="11013" max="11013" width="10.85546875" customWidth="1"/>
    <col min="11014" max="11014" width="9.5703125" bestFit="1" customWidth="1"/>
    <col min="11015" max="11042" width="8.28515625" customWidth="1"/>
    <col min="11043" max="11221" width="9.140625" customWidth="1"/>
    <col min="11266" max="11266" width="11.5703125" bestFit="1" customWidth="1"/>
    <col min="11267" max="11267" width="41.5703125" bestFit="1" customWidth="1"/>
    <col min="11268" max="11268" width="13" bestFit="1" customWidth="1"/>
    <col min="11269" max="11269" width="10.85546875" customWidth="1"/>
    <col min="11270" max="11270" width="9.5703125" bestFit="1" customWidth="1"/>
    <col min="11271" max="11298" width="8.28515625" customWidth="1"/>
    <col min="11299" max="11477" width="9.140625" customWidth="1"/>
    <col min="11522" max="11522" width="11.5703125" bestFit="1" customWidth="1"/>
    <col min="11523" max="11523" width="41.5703125" bestFit="1" customWidth="1"/>
    <col min="11524" max="11524" width="13" bestFit="1" customWidth="1"/>
    <col min="11525" max="11525" width="10.85546875" customWidth="1"/>
    <col min="11526" max="11526" width="9.5703125" bestFit="1" customWidth="1"/>
    <col min="11527" max="11554" width="8.28515625" customWidth="1"/>
    <col min="11555" max="11733" width="9.140625" customWidth="1"/>
    <col min="11778" max="11778" width="11.5703125" bestFit="1" customWidth="1"/>
    <col min="11779" max="11779" width="41.5703125" bestFit="1" customWidth="1"/>
    <col min="11780" max="11780" width="13" bestFit="1" customWidth="1"/>
    <col min="11781" max="11781" width="10.85546875" customWidth="1"/>
    <col min="11782" max="11782" width="9.5703125" bestFit="1" customWidth="1"/>
    <col min="11783" max="11810" width="8.28515625" customWidth="1"/>
    <col min="11811" max="11989" width="9.140625" customWidth="1"/>
    <col min="12034" max="12034" width="11.5703125" bestFit="1" customWidth="1"/>
    <col min="12035" max="12035" width="41.5703125" bestFit="1" customWidth="1"/>
    <col min="12036" max="12036" width="13" bestFit="1" customWidth="1"/>
    <col min="12037" max="12037" width="10.85546875" customWidth="1"/>
    <col min="12038" max="12038" width="9.5703125" bestFit="1" customWidth="1"/>
    <col min="12039" max="12066" width="8.28515625" customWidth="1"/>
    <col min="12067" max="12245" width="9.140625" customWidth="1"/>
    <col min="12290" max="12290" width="11.5703125" bestFit="1" customWidth="1"/>
    <col min="12291" max="12291" width="41.5703125" bestFit="1" customWidth="1"/>
    <col min="12292" max="12292" width="13" bestFit="1" customWidth="1"/>
    <col min="12293" max="12293" width="10.85546875" customWidth="1"/>
    <col min="12294" max="12294" width="9.5703125" bestFit="1" customWidth="1"/>
    <col min="12295" max="12322" width="8.28515625" customWidth="1"/>
    <col min="12323" max="12501" width="9.140625" customWidth="1"/>
    <col min="12546" max="12546" width="11.5703125" bestFit="1" customWidth="1"/>
    <col min="12547" max="12547" width="41.5703125" bestFit="1" customWidth="1"/>
    <col min="12548" max="12548" width="13" bestFit="1" customWidth="1"/>
    <col min="12549" max="12549" width="10.85546875" customWidth="1"/>
    <col min="12550" max="12550" width="9.5703125" bestFit="1" customWidth="1"/>
    <col min="12551" max="12578" width="8.28515625" customWidth="1"/>
    <col min="12579" max="12757" width="9.140625" customWidth="1"/>
    <col min="12802" max="12802" width="11.5703125" bestFit="1" customWidth="1"/>
    <col min="12803" max="12803" width="41.5703125" bestFit="1" customWidth="1"/>
    <col min="12804" max="12804" width="13" bestFit="1" customWidth="1"/>
    <col min="12805" max="12805" width="10.85546875" customWidth="1"/>
    <col min="12806" max="12806" width="9.5703125" bestFit="1" customWidth="1"/>
    <col min="12807" max="12834" width="8.28515625" customWidth="1"/>
    <col min="12835" max="13013" width="9.140625" customWidth="1"/>
    <col min="13058" max="13058" width="11.5703125" bestFit="1" customWidth="1"/>
    <col min="13059" max="13059" width="41.5703125" bestFit="1" customWidth="1"/>
    <col min="13060" max="13060" width="13" bestFit="1" customWidth="1"/>
    <col min="13061" max="13061" width="10.85546875" customWidth="1"/>
    <col min="13062" max="13062" width="9.5703125" bestFit="1" customWidth="1"/>
    <col min="13063" max="13090" width="8.28515625" customWidth="1"/>
    <col min="13091" max="13269" width="9.140625" customWidth="1"/>
    <col min="13314" max="13314" width="11.5703125" bestFit="1" customWidth="1"/>
    <col min="13315" max="13315" width="41.5703125" bestFit="1" customWidth="1"/>
    <col min="13316" max="13316" width="13" bestFit="1" customWidth="1"/>
    <col min="13317" max="13317" width="10.85546875" customWidth="1"/>
    <col min="13318" max="13318" width="9.5703125" bestFit="1" customWidth="1"/>
    <col min="13319" max="13346" width="8.28515625" customWidth="1"/>
    <col min="13347" max="13525" width="9.140625" customWidth="1"/>
    <col min="13570" max="13570" width="11.5703125" bestFit="1" customWidth="1"/>
    <col min="13571" max="13571" width="41.5703125" bestFit="1" customWidth="1"/>
    <col min="13572" max="13572" width="13" bestFit="1" customWidth="1"/>
    <col min="13573" max="13573" width="10.85546875" customWidth="1"/>
    <col min="13574" max="13574" width="9.5703125" bestFit="1" customWidth="1"/>
    <col min="13575" max="13602" width="8.28515625" customWidth="1"/>
    <col min="13603" max="13781" width="9.140625" customWidth="1"/>
    <col min="13826" max="13826" width="11.5703125" bestFit="1" customWidth="1"/>
    <col min="13827" max="13827" width="41.5703125" bestFit="1" customWidth="1"/>
    <col min="13828" max="13828" width="13" bestFit="1" customWidth="1"/>
    <col min="13829" max="13829" width="10.85546875" customWidth="1"/>
    <col min="13830" max="13830" width="9.5703125" bestFit="1" customWidth="1"/>
    <col min="13831" max="13858" width="8.28515625" customWidth="1"/>
    <col min="13859" max="14037" width="9.140625" customWidth="1"/>
    <col min="14082" max="14082" width="11.5703125" bestFit="1" customWidth="1"/>
    <col min="14083" max="14083" width="41.5703125" bestFit="1" customWidth="1"/>
    <col min="14084" max="14084" width="13" bestFit="1" customWidth="1"/>
    <col min="14085" max="14085" width="10.85546875" customWidth="1"/>
    <col min="14086" max="14086" width="9.5703125" bestFit="1" customWidth="1"/>
    <col min="14087" max="14114" width="8.28515625" customWidth="1"/>
    <col min="14115" max="14293" width="9.140625" customWidth="1"/>
    <col min="14338" max="14338" width="11.5703125" bestFit="1" customWidth="1"/>
    <col min="14339" max="14339" width="41.5703125" bestFit="1" customWidth="1"/>
    <col min="14340" max="14340" width="13" bestFit="1" customWidth="1"/>
    <col min="14341" max="14341" width="10.85546875" customWidth="1"/>
    <col min="14342" max="14342" width="9.5703125" bestFit="1" customWidth="1"/>
    <col min="14343" max="14370" width="8.28515625" customWidth="1"/>
    <col min="14371" max="14549" width="9.140625" customWidth="1"/>
    <col min="14594" max="14594" width="11.5703125" bestFit="1" customWidth="1"/>
    <col min="14595" max="14595" width="41.5703125" bestFit="1" customWidth="1"/>
    <col min="14596" max="14596" width="13" bestFit="1" customWidth="1"/>
    <col min="14597" max="14597" width="10.85546875" customWidth="1"/>
    <col min="14598" max="14598" width="9.5703125" bestFit="1" customWidth="1"/>
    <col min="14599" max="14626" width="8.28515625" customWidth="1"/>
    <col min="14627" max="14805" width="9.140625" customWidth="1"/>
    <col min="14850" max="14850" width="11.5703125" bestFit="1" customWidth="1"/>
    <col min="14851" max="14851" width="41.5703125" bestFit="1" customWidth="1"/>
    <col min="14852" max="14852" width="13" bestFit="1" customWidth="1"/>
    <col min="14853" max="14853" width="10.85546875" customWidth="1"/>
    <col min="14854" max="14854" width="9.5703125" bestFit="1" customWidth="1"/>
    <col min="14855" max="14882" width="8.28515625" customWidth="1"/>
    <col min="14883" max="15061" width="9.140625" customWidth="1"/>
    <col min="15106" max="15106" width="11.5703125" bestFit="1" customWidth="1"/>
    <col min="15107" max="15107" width="41.5703125" bestFit="1" customWidth="1"/>
    <col min="15108" max="15108" width="13" bestFit="1" customWidth="1"/>
    <col min="15109" max="15109" width="10.85546875" customWidth="1"/>
    <col min="15110" max="15110" width="9.5703125" bestFit="1" customWidth="1"/>
    <col min="15111" max="15138" width="8.28515625" customWidth="1"/>
    <col min="15139" max="15317" width="9.140625" customWidth="1"/>
    <col min="15362" max="15362" width="11.5703125" bestFit="1" customWidth="1"/>
    <col min="15363" max="15363" width="41.5703125" bestFit="1" customWidth="1"/>
    <col min="15364" max="15364" width="13" bestFit="1" customWidth="1"/>
    <col min="15365" max="15365" width="10.85546875" customWidth="1"/>
    <col min="15366" max="15366" width="9.5703125" bestFit="1" customWidth="1"/>
    <col min="15367" max="15394" width="8.28515625" customWidth="1"/>
    <col min="15395" max="15573" width="9.140625" customWidth="1"/>
    <col min="15618" max="15618" width="11.5703125" bestFit="1" customWidth="1"/>
    <col min="15619" max="15619" width="41.5703125" bestFit="1" customWidth="1"/>
    <col min="15620" max="15620" width="13" bestFit="1" customWidth="1"/>
    <col min="15621" max="15621" width="10.85546875" customWidth="1"/>
    <col min="15622" max="15622" width="9.5703125" bestFit="1" customWidth="1"/>
    <col min="15623" max="15650" width="8.28515625" customWidth="1"/>
    <col min="15651" max="15829" width="9.140625" customWidth="1"/>
    <col min="15874" max="15874" width="11.5703125" bestFit="1" customWidth="1"/>
    <col min="15875" max="15875" width="41.5703125" bestFit="1" customWidth="1"/>
    <col min="15876" max="15876" width="13" bestFit="1" customWidth="1"/>
    <col min="15877" max="15877" width="10.85546875" customWidth="1"/>
    <col min="15878" max="15878" width="9.5703125" bestFit="1" customWidth="1"/>
    <col min="15879" max="15906" width="8.28515625" customWidth="1"/>
    <col min="15907" max="16085" width="9.140625" customWidth="1"/>
    <col min="16130" max="16130" width="11.5703125" bestFit="1" customWidth="1"/>
    <col min="16131" max="16131" width="41.5703125" bestFit="1" customWidth="1"/>
    <col min="16132" max="16132" width="13" bestFit="1" customWidth="1"/>
    <col min="16133" max="16133" width="10.85546875" customWidth="1"/>
    <col min="16134" max="16134" width="9.5703125" bestFit="1" customWidth="1"/>
    <col min="16135" max="16162" width="8.28515625" customWidth="1"/>
    <col min="16163" max="16341" width="9.140625" customWidth="1"/>
  </cols>
  <sheetData>
    <row r="1" spans="1:62" s="2" customFormat="1" ht="21.75" customHeight="1">
      <c r="A1" s="270" t="s">
        <v>93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1"/>
    </row>
    <row r="2" spans="1:62" s="2" customFormat="1" ht="21.7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</row>
    <row r="3" spans="1:62" s="4" customFormat="1" ht="50.25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</row>
    <row r="4" spans="1:62" s="7" customFormat="1" ht="26.25" customHeight="1">
      <c r="A4" s="40" t="s">
        <v>29</v>
      </c>
      <c r="B4" s="5" t="s">
        <v>30</v>
      </c>
      <c r="C4" s="40" t="s">
        <v>31</v>
      </c>
      <c r="D4" s="268" t="s">
        <v>32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>
        <v>17</v>
      </c>
      <c r="V4" s="6">
        <v>18</v>
      </c>
      <c r="W4" s="6">
        <v>19</v>
      </c>
      <c r="X4" s="6">
        <v>20</v>
      </c>
      <c r="Y4" s="6">
        <v>21</v>
      </c>
      <c r="Z4" s="6">
        <v>22</v>
      </c>
      <c r="AA4" s="6">
        <v>23</v>
      </c>
      <c r="AB4" s="6">
        <v>24</v>
      </c>
      <c r="AC4" s="6">
        <v>25</v>
      </c>
      <c r="AD4" s="6">
        <v>26</v>
      </c>
      <c r="AE4" s="6">
        <v>27</v>
      </c>
      <c r="AF4" s="6">
        <v>28</v>
      </c>
      <c r="AG4" s="6">
        <v>29</v>
      </c>
      <c r="AH4" s="6">
        <v>30</v>
      </c>
      <c r="AI4" s="269" t="s">
        <v>8</v>
      </c>
      <c r="AJ4" s="269" t="s">
        <v>33</v>
      </c>
      <c r="AK4" s="269" t="s">
        <v>9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s="7" customFormat="1" ht="26.25" customHeight="1">
      <c r="A5" s="40"/>
      <c r="B5" s="5" t="s">
        <v>34</v>
      </c>
      <c r="C5" s="40" t="s">
        <v>0</v>
      </c>
      <c r="D5" s="268"/>
      <c r="E5" s="6" t="s">
        <v>2</v>
      </c>
      <c r="F5" s="6" t="s">
        <v>3</v>
      </c>
      <c r="G5" s="6" t="s">
        <v>85</v>
      </c>
      <c r="H5" s="6" t="s">
        <v>5</v>
      </c>
      <c r="I5" s="6" t="s">
        <v>6</v>
      </c>
      <c r="J5" s="6" t="s">
        <v>7</v>
      </c>
      <c r="K5" s="6" t="s">
        <v>1</v>
      </c>
      <c r="L5" s="6" t="s">
        <v>2</v>
      </c>
      <c r="M5" s="6" t="s">
        <v>3</v>
      </c>
      <c r="N5" s="6" t="s">
        <v>85</v>
      </c>
      <c r="O5" s="6" t="s">
        <v>5</v>
      </c>
      <c r="P5" s="6" t="s">
        <v>6</v>
      </c>
      <c r="Q5" s="6" t="s">
        <v>7</v>
      </c>
      <c r="R5" s="6" t="s">
        <v>1</v>
      </c>
      <c r="S5" s="6" t="s">
        <v>2</v>
      </c>
      <c r="T5" s="6" t="s">
        <v>3</v>
      </c>
      <c r="U5" s="6" t="s">
        <v>85</v>
      </c>
      <c r="V5" s="6" t="s">
        <v>5</v>
      </c>
      <c r="W5" s="6" t="s">
        <v>6</v>
      </c>
      <c r="X5" s="6" t="s">
        <v>7</v>
      </c>
      <c r="Y5" s="6" t="s">
        <v>1</v>
      </c>
      <c r="Z5" s="6" t="s">
        <v>2</v>
      </c>
      <c r="AA5" s="6" t="s">
        <v>3</v>
      </c>
      <c r="AB5" s="6" t="s">
        <v>85</v>
      </c>
      <c r="AC5" s="6" t="s">
        <v>5</v>
      </c>
      <c r="AD5" s="6" t="s">
        <v>6</v>
      </c>
      <c r="AE5" s="6" t="s">
        <v>7</v>
      </c>
      <c r="AF5" s="6" t="s">
        <v>1</v>
      </c>
      <c r="AG5" s="6" t="s">
        <v>2</v>
      </c>
      <c r="AH5" s="6" t="s">
        <v>3</v>
      </c>
      <c r="AI5" s="269"/>
      <c r="AJ5" s="269"/>
      <c r="AK5" s="269"/>
      <c r="AM5" s="8" t="s">
        <v>8</v>
      </c>
      <c r="AN5" s="8" t="s">
        <v>9</v>
      </c>
      <c r="AO5" s="9"/>
      <c r="AP5" s="10" t="s">
        <v>10</v>
      </c>
      <c r="AQ5" s="10" t="s">
        <v>11</v>
      </c>
      <c r="AR5" s="10" t="s">
        <v>35</v>
      </c>
      <c r="AS5" s="10" t="s">
        <v>12</v>
      </c>
      <c r="AT5" s="10" t="s">
        <v>36</v>
      </c>
      <c r="AU5" s="10" t="s">
        <v>13</v>
      </c>
      <c r="AV5" s="10" t="s">
        <v>37</v>
      </c>
      <c r="AW5" s="10" t="s">
        <v>38</v>
      </c>
      <c r="AX5" s="10" t="s">
        <v>22</v>
      </c>
      <c r="AY5" s="10" t="s">
        <v>39</v>
      </c>
      <c r="AZ5" s="10" t="s">
        <v>40</v>
      </c>
      <c r="BA5" s="10" t="s">
        <v>41</v>
      </c>
      <c r="BB5" s="10" t="s">
        <v>42</v>
      </c>
      <c r="BC5" s="10" t="s">
        <v>43</v>
      </c>
      <c r="BD5" s="8" t="s">
        <v>14</v>
      </c>
      <c r="BE5" s="8" t="s">
        <v>15</v>
      </c>
      <c r="BF5" s="8" t="s">
        <v>16</v>
      </c>
      <c r="BG5" s="8" t="s">
        <v>17</v>
      </c>
      <c r="BH5" s="8" t="s">
        <v>18</v>
      </c>
      <c r="BI5" s="11" t="s">
        <v>19</v>
      </c>
      <c r="BJ5" s="11" t="s">
        <v>20</v>
      </c>
    </row>
    <row r="6" spans="1:62" s="7" customFormat="1" ht="24.75" customHeight="1">
      <c r="A6" s="12" t="s">
        <v>61</v>
      </c>
      <c r="B6" s="13" t="s">
        <v>27</v>
      </c>
      <c r="C6" s="14">
        <v>74548</v>
      </c>
      <c r="D6" s="15" t="s">
        <v>48</v>
      </c>
      <c r="E6" s="16" t="s">
        <v>10</v>
      </c>
      <c r="F6" s="16" t="s">
        <v>10</v>
      </c>
      <c r="G6" s="32"/>
      <c r="H6" s="32"/>
      <c r="I6" s="16" t="s">
        <v>10</v>
      </c>
      <c r="J6" s="16" t="s">
        <v>10</v>
      </c>
      <c r="K6" s="16" t="s">
        <v>10</v>
      </c>
      <c r="L6" s="32"/>
      <c r="M6" s="16" t="s">
        <v>10</v>
      </c>
      <c r="N6" s="32"/>
      <c r="O6" s="32"/>
      <c r="P6" s="16" t="s">
        <v>10</v>
      </c>
      <c r="Q6" s="16" t="s">
        <v>10</v>
      </c>
      <c r="R6" s="16" t="s">
        <v>10</v>
      </c>
      <c r="S6" s="16" t="s">
        <v>10</v>
      </c>
      <c r="T6" s="32"/>
      <c r="U6" s="32"/>
      <c r="V6" s="32"/>
      <c r="W6" s="16" t="s">
        <v>10</v>
      </c>
      <c r="X6" s="16" t="s">
        <v>10</v>
      </c>
      <c r="Y6" s="16" t="s">
        <v>10</v>
      </c>
      <c r="Z6" s="16" t="s">
        <v>10</v>
      </c>
      <c r="AA6" s="16" t="s">
        <v>10</v>
      </c>
      <c r="AB6" s="32"/>
      <c r="AC6" s="32"/>
      <c r="AD6" s="16" t="s">
        <v>10</v>
      </c>
      <c r="AE6" s="16" t="s">
        <v>10</v>
      </c>
      <c r="AF6" s="16" t="s">
        <v>10</v>
      </c>
      <c r="AG6" s="16" t="s">
        <v>10</v>
      </c>
      <c r="AH6" s="16" t="s">
        <v>10</v>
      </c>
      <c r="AI6" s="17">
        <f>AM6</f>
        <v>0</v>
      </c>
      <c r="AJ6" s="17">
        <f>AI6+AK6</f>
        <v>120</v>
      </c>
      <c r="AK6" s="17">
        <f>AN6</f>
        <v>120</v>
      </c>
      <c r="AM6" s="18">
        <f>$AM$2-BI6</f>
        <v>0</v>
      </c>
      <c r="AN6" s="18">
        <f>(BJ6-AM6)</f>
        <v>120</v>
      </c>
      <c r="AO6" s="9"/>
      <c r="AP6" s="10">
        <f>COUNTIF(E6:AH6,"M")</f>
        <v>20</v>
      </c>
      <c r="AQ6" s="10">
        <f>COUNTIF(E6:AH6,"T")</f>
        <v>0</v>
      </c>
      <c r="AR6" s="10">
        <f>COUNTIF(E6:AH6,"D")</f>
        <v>0</v>
      </c>
      <c r="AS6" s="10">
        <f>COUNTIF(E6:AH6,"P")</f>
        <v>0</v>
      </c>
      <c r="AT6" s="10">
        <f>COUNTIF(E6:AH6,"M/T")</f>
        <v>0</v>
      </c>
      <c r="AU6" s="10">
        <f>COUNTIF(E6:AH6,"I/I")</f>
        <v>0</v>
      </c>
      <c r="AV6" s="10">
        <f>COUNTIF(E6:AH6,"I")</f>
        <v>0</v>
      </c>
      <c r="AW6" s="10">
        <f>COUNTIF(E6:AH6,"I²")</f>
        <v>0</v>
      </c>
      <c r="AX6" s="10">
        <f>COUNTIF(E6:AH6,"SN")</f>
        <v>0</v>
      </c>
      <c r="AY6" s="10">
        <f>COUNTIF(E6:AH6,"Ma")</f>
        <v>0</v>
      </c>
      <c r="AZ6" s="10">
        <f>COUNTIF(E6:AH6,"Ta")</f>
        <v>0</v>
      </c>
      <c r="BA6" s="10">
        <f>COUNTIF(E6:AH6,"Da")</f>
        <v>0</v>
      </c>
      <c r="BB6" s="10">
        <f>COUNTIF(E6:AH6,"Pa")</f>
        <v>0</v>
      </c>
      <c r="BC6" s="10">
        <f>COUNTIF(E6:AH6,"MTa")</f>
        <v>0</v>
      </c>
      <c r="BD6" s="8"/>
      <c r="BE6" s="8"/>
      <c r="BF6" s="8"/>
      <c r="BG6" s="8"/>
      <c r="BH6" s="8"/>
      <c r="BI6" s="10">
        <f>((BE6*6)+(BF6*6)+(BG6*6)+(BH6)+(BD6*6))</f>
        <v>0</v>
      </c>
      <c r="BJ6" s="19">
        <f>(AP6*6)+(AQ6*6)+(AR6*8)+(AS6*12)+(AT6*12)+(AU6*11.5)+(AV6*6)+(AW6*6)+(AX6*12)+(AY6*6)+(AZ6*6)+(BA6*8)+(BB6*12)+(BC6*11.5)</f>
        <v>120</v>
      </c>
    </row>
    <row r="7" spans="1:62" s="7" customFormat="1" ht="26.25" customHeight="1">
      <c r="A7" s="40" t="s">
        <v>29</v>
      </c>
      <c r="B7" s="5" t="s">
        <v>30</v>
      </c>
      <c r="C7" s="40" t="s">
        <v>31</v>
      </c>
      <c r="D7" s="268" t="s">
        <v>32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  <c r="Y7" s="6">
        <v>21</v>
      </c>
      <c r="Z7" s="6">
        <v>22</v>
      </c>
      <c r="AA7" s="6">
        <v>23</v>
      </c>
      <c r="AB7" s="6">
        <v>24</v>
      </c>
      <c r="AC7" s="6">
        <v>25</v>
      </c>
      <c r="AD7" s="6">
        <v>26</v>
      </c>
      <c r="AE7" s="6">
        <v>27</v>
      </c>
      <c r="AF7" s="6">
        <v>28</v>
      </c>
      <c r="AG7" s="6">
        <v>29</v>
      </c>
      <c r="AH7" s="6">
        <v>30</v>
      </c>
      <c r="AI7" s="269" t="s">
        <v>8</v>
      </c>
      <c r="AJ7" s="269" t="s">
        <v>33</v>
      </c>
      <c r="AK7" s="269" t="s">
        <v>9</v>
      </c>
      <c r="AM7" s="8"/>
      <c r="AN7" s="8"/>
      <c r="AO7" s="9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8"/>
      <c r="BE7" s="8"/>
      <c r="BF7" s="8"/>
      <c r="BG7" s="8"/>
      <c r="BH7" s="8"/>
      <c r="BI7" s="11"/>
      <c r="BJ7" s="11"/>
    </row>
    <row r="8" spans="1:62" s="7" customFormat="1" ht="26.25" customHeight="1">
      <c r="A8" s="40"/>
      <c r="B8" s="5" t="s">
        <v>34</v>
      </c>
      <c r="C8" s="40" t="s">
        <v>0</v>
      </c>
      <c r="D8" s="268"/>
      <c r="E8" s="6" t="s">
        <v>2</v>
      </c>
      <c r="F8" s="6" t="s">
        <v>3</v>
      </c>
      <c r="G8" s="6" t="s">
        <v>85</v>
      </c>
      <c r="H8" s="6" t="s">
        <v>5</v>
      </c>
      <c r="I8" s="6" t="s">
        <v>6</v>
      </c>
      <c r="J8" s="6" t="s">
        <v>7</v>
      </c>
      <c r="K8" s="6" t="s">
        <v>1</v>
      </c>
      <c r="L8" s="6" t="s">
        <v>2</v>
      </c>
      <c r="M8" s="6" t="s">
        <v>3</v>
      </c>
      <c r="N8" s="6" t="s">
        <v>85</v>
      </c>
      <c r="O8" s="6" t="s">
        <v>5</v>
      </c>
      <c r="P8" s="6" t="s">
        <v>6</v>
      </c>
      <c r="Q8" s="6" t="s">
        <v>7</v>
      </c>
      <c r="R8" s="6" t="s">
        <v>1</v>
      </c>
      <c r="S8" s="6" t="s">
        <v>2</v>
      </c>
      <c r="T8" s="6" t="s">
        <v>3</v>
      </c>
      <c r="U8" s="6" t="s">
        <v>85</v>
      </c>
      <c r="V8" s="6" t="s">
        <v>5</v>
      </c>
      <c r="W8" s="6" t="s">
        <v>6</v>
      </c>
      <c r="X8" s="6" t="s">
        <v>7</v>
      </c>
      <c r="Y8" s="6" t="s">
        <v>1</v>
      </c>
      <c r="Z8" s="6" t="s">
        <v>2</v>
      </c>
      <c r="AA8" s="6" t="s">
        <v>3</v>
      </c>
      <c r="AB8" s="6" t="s">
        <v>85</v>
      </c>
      <c r="AC8" s="6" t="s">
        <v>5</v>
      </c>
      <c r="AD8" s="6" t="s">
        <v>6</v>
      </c>
      <c r="AE8" s="6" t="s">
        <v>7</v>
      </c>
      <c r="AF8" s="6" t="s">
        <v>1</v>
      </c>
      <c r="AG8" s="6" t="s">
        <v>2</v>
      </c>
      <c r="AH8" s="6" t="s">
        <v>3</v>
      </c>
      <c r="AI8" s="269"/>
      <c r="AJ8" s="269"/>
      <c r="AK8" s="269"/>
      <c r="AM8" s="8"/>
      <c r="AN8" s="8"/>
      <c r="AO8" s="9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8"/>
      <c r="BE8" s="8"/>
      <c r="BF8" s="8"/>
      <c r="BG8" s="8"/>
      <c r="BH8" s="8"/>
      <c r="BI8" s="11"/>
      <c r="BJ8" s="11"/>
    </row>
    <row r="9" spans="1:62" s="7" customFormat="1" ht="30.75" customHeight="1">
      <c r="A9" s="14">
        <v>427926</v>
      </c>
      <c r="B9" s="13" t="s">
        <v>69</v>
      </c>
      <c r="C9" s="27">
        <v>157582</v>
      </c>
      <c r="D9" s="15" t="s">
        <v>44</v>
      </c>
      <c r="E9" s="16"/>
      <c r="F9" s="16"/>
      <c r="G9" s="32" t="s">
        <v>12</v>
      </c>
      <c r="H9" s="32"/>
      <c r="I9" s="16"/>
      <c r="J9" s="16" t="s">
        <v>12</v>
      </c>
      <c r="K9" s="16"/>
      <c r="L9" s="32"/>
      <c r="M9" s="16" t="s">
        <v>12</v>
      </c>
      <c r="N9" s="32"/>
      <c r="O9" s="32"/>
      <c r="P9" s="16" t="s">
        <v>12</v>
      </c>
      <c r="Q9" s="16"/>
      <c r="R9" s="16"/>
      <c r="S9" s="16" t="s">
        <v>12</v>
      </c>
      <c r="T9" s="32"/>
      <c r="U9" s="32"/>
      <c r="V9" s="32" t="s">
        <v>12</v>
      </c>
      <c r="W9" s="16"/>
      <c r="X9" s="16"/>
      <c r="Y9" s="16" t="s">
        <v>12</v>
      </c>
      <c r="Z9" s="16"/>
      <c r="AA9" s="16"/>
      <c r="AB9" s="32" t="s">
        <v>12</v>
      </c>
      <c r="AC9" s="32"/>
      <c r="AD9" s="16"/>
      <c r="AE9" s="16" t="s">
        <v>12</v>
      </c>
      <c r="AF9" s="16"/>
      <c r="AG9" s="16"/>
      <c r="AH9" s="16" t="s">
        <v>12</v>
      </c>
      <c r="AI9" s="17">
        <f>AM9</f>
        <v>-132</v>
      </c>
      <c r="AJ9" s="17">
        <f>AI9+AK9</f>
        <v>120</v>
      </c>
      <c r="AK9" s="17">
        <f>AN9</f>
        <v>252</v>
      </c>
      <c r="AM9" s="18">
        <f>$AM$2-BI9</f>
        <v>-132</v>
      </c>
      <c r="AN9" s="18">
        <f>(BJ9-AM9)</f>
        <v>252</v>
      </c>
      <c r="AO9" s="9"/>
      <c r="AP9" s="10">
        <f>COUNTIF(E9:AH9,"M")</f>
        <v>0</v>
      </c>
      <c r="AQ9" s="10">
        <f>COUNTIF(E9:AH9,"T")</f>
        <v>0</v>
      </c>
      <c r="AR9" s="10">
        <f>COUNTIF(E9:AH9,"D")</f>
        <v>0</v>
      </c>
      <c r="AS9" s="10">
        <f>COUNTIF(E9:AH9,"P")</f>
        <v>10</v>
      </c>
      <c r="AT9" s="10">
        <f>COUNTIF(E9:AH9,"M/T")</f>
        <v>0</v>
      </c>
      <c r="AU9" s="10">
        <f>COUNTIF(E9:AH9,"I/I")</f>
        <v>0</v>
      </c>
      <c r="AV9" s="10">
        <f>COUNTIF(E9:AH9,"I")</f>
        <v>0</v>
      </c>
      <c r="AW9" s="10">
        <f>COUNTIF(E9:AH9,"I²")</f>
        <v>0</v>
      </c>
      <c r="AX9" s="10">
        <f>COUNTIF(E9:AH9,"SN")</f>
        <v>0</v>
      </c>
      <c r="AY9" s="10">
        <f>COUNTIF(E9:AH9,"Ma")</f>
        <v>0</v>
      </c>
      <c r="AZ9" s="10">
        <f>COUNTIF(E9:AH9,"Ta")</f>
        <v>0</v>
      </c>
      <c r="BA9" s="10">
        <f>COUNTIF(E9:AH9,"Da")</f>
        <v>0</v>
      </c>
      <c r="BB9" s="10">
        <f>COUNTIF(E9:AH9,"Pa")</f>
        <v>0</v>
      </c>
      <c r="BC9" s="10">
        <f>COUNTIF(E9:AH9,"MTa")</f>
        <v>0</v>
      </c>
      <c r="BD9" s="8"/>
      <c r="BE9" s="8">
        <v>22</v>
      </c>
      <c r="BF9" s="8"/>
      <c r="BG9" s="8"/>
      <c r="BH9" s="8"/>
      <c r="BI9" s="10">
        <f>((BE9*6)+(BF9*6)+(BG9*6)+(BH9)+(BD9*6))</f>
        <v>132</v>
      </c>
      <c r="BJ9" s="19">
        <f>(AP9*6)+(AQ9*6)+(AR9*8)+(AS9*12)+(AT9*12)+(AU9*11.5)+(AV9*6)+(AW9*6)+(AX9*12)+(AY9*6)+(AZ9*6)+(BA9*8)+(BB9*12)+(BC9*11.5)</f>
        <v>120</v>
      </c>
    </row>
    <row r="10" spans="1:62" s="7" customFormat="1" ht="26.25" customHeight="1">
      <c r="A10" s="12">
        <v>427810</v>
      </c>
      <c r="B10" s="13" t="s">
        <v>46</v>
      </c>
      <c r="C10" s="23">
        <v>337019</v>
      </c>
      <c r="D10" s="15" t="s">
        <v>44</v>
      </c>
      <c r="E10" s="16"/>
      <c r="F10" s="16"/>
      <c r="G10" s="32" t="s">
        <v>12</v>
      </c>
      <c r="H10" s="32"/>
      <c r="I10" s="16"/>
      <c r="J10" s="16" t="s">
        <v>12</v>
      </c>
      <c r="K10" s="16"/>
      <c r="L10" s="32"/>
      <c r="M10" s="16" t="s">
        <v>12</v>
      </c>
      <c r="N10" s="32"/>
      <c r="O10" s="32"/>
      <c r="P10" s="16" t="s">
        <v>12</v>
      </c>
      <c r="Q10" s="16"/>
      <c r="R10" s="16"/>
      <c r="S10" s="16" t="s">
        <v>12</v>
      </c>
      <c r="T10" s="32"/>
      <c r="U10" s="32"/>
      <c r="V10" s="32" t="s">
        <v>12</v>
      </c>
      <c r="W10" s="16"/>
      <c r="X10" s="16"/>
      <c r="Y10" s="16" t="s">
        <v>12</v>
      </c>
      <c r="Z10" s="16"/>
      <c r="AA10" s="16"/>
      <c r="AB10" s="32" t="s">
        <v>12</v>
      </c>
      <c r="AC10" s="32"/>
      <c r="AD10" s="16"/>
      <c r="AE10" s="16" t="s">
        <v>12</v>
      </c>
      <c r="AF10" s="16"/>
      <c r="AG10" s="16"/>
      <c r="AH10" s="16" t="s">
        <v>12</v>
      </c>
      <c r="AI10" s="17"/>
      <c r="AJ10" s="17"/>
      <c r="AK10" s="17"/>
      <c r="AM10" s="18"/>
      <c r="AN10" s="18"/>
      <c r="AO10" s="9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8"/>
      <c r="BE10" s="8"/>
      <c r="BF10" s="8"/>
      <c r="BG10" s="8"/>
      <c r="BH10" s="8"/>
      <c r="BI10" s="10"/>
      <c r="BJ10" s="19"/>
    </row>
    <row r="11" spans="1:62" s="7" customFormat="1" ht="26.25" customHeight="1">
      <c r="A11" s="40" t="s">
        <v>29</v>
      </c>
      <c r="B11" s="5" t="s">
        <v>30</v>
      </c>
      <c r="C11" s="40" t="s">
        <v>31</v>
      </c>
      <c r="D11" s="268" t="s">
        <v>32</v>
      </c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269" t="s">
        <v>8</v>
      </c>
      <c r="AJ11" s="269" t="s">
        <v>33</v>
      </c>
      <c r="AK11" s="269" t="s">
        <v>9</v>
      </c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</row>
    <row r="12" spans="1:62" s="7" customFormat="1" ht="26.25" customHeight="1">
      <c r="A12" s="40"/>
      <c r="B12" s="5" t="s">
        <v>34</v>
      </c>
      <c r="C12" s="40" t="s">
        <v>0</v>
      </c>
      <c r="D12" s="268"/>
      <c r="E12" s="6" t="s">
        <v>2</v>
      </c>
      <c r="F12" s="6" t="s">
        <v>3</v>
      </c>
      <c r="G12" s="6" t="s">
        <v>85</v>
      </c>
      <c r="H12" s="6" t="s">
        <v>5</v>
      </c>
      <c r="I12" s="6" t="s">
        <v>6</v>
      </c>
      <c r="J12" s="6" t="s">
        <v>7</v>
      </c>
      <c r="K12" s="6" t="s">
        <v>1</v>
      </c>
      <c r="L12" s="6" t="s">
        <v>2</v>
      </c>
      <c r="M12" s="6" t="s">
        <v>3</v>
      </c>
      <c r="N12" s="6" t="s">
        <v>85</v>
      </c>
      <c r="O12" s="6" t="s">
        <v>5</v>
      </c>
      <c r="P12" s="6" t="s">
        <v>6</v>
      </c>
      <c r="Q12" s="6" t="s">
        <v>7</v>
      </c>
      <c r="R12" s="6" t="s">
        <v>1</v>
      </c>
      <c r="S12" s="6" t="s">
        <v>2</v>
      </c>
      <c r="T12" s="6" t="s">
        <v>3</v>
      </c>
      <c r="U12" s="6" t="s">
        <v>85</v>
      </c>
      <c r="V12" s="6" t="s">
        <v>5</v>
      </c>
      <c r="W12" s="6" t="s">
        <v>6</v>
      </c>
      <c r="X12" s="6" t="s">
        <v>7</v>
      </c>
      <c r="Y12" s="6" t="s">
        <v>1</v>
      </c>
      <c r="Z12" s="6" t="s">
        <v>2</v>
      </c>
      <c r="AA12" s="6" t="s">
        <v>3</v>
      </c>
      <c r="AB12" s="6" t="s">
        <v>85</v>
      </c>
      <c r="AC12" s="6" t="s">
        <v>5</v>
      </c>
      <c r="AD12" s="6" t="s">
        <v>6</v>
      </c>
      <c r="AE12" s="6" t="s">
        <v>7</v>
      </c>
      <c r="AF12" s="6" t="s">
        <v>1</v>
      </c>
      <c r="AG12" s="6" t="s">
        <v>2</v>
      </c>
      <c r="AH12" s="6" t="s">
        <v>3</v>
      </c>
      <c r="AI12" s="269"/>
      <c r="AJ12" s="269"/>
      <c r="AK12" s="269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</row>
    <row r="13" spans="1:62" s="7" customFormat="1" ht="26.25" customHeight="1">
      <c r="A13" s="14" t="s">
        <v>53</v>
      </c>
      <c r="B13" s="13" t="s">
        <v>28</v>
      </c>
      <c r="C13" s="12">
        <v>89780</v>
      </c>
      <c r="D13" s="15" t="s">
        <v>44</v>
      </c>
      <c r="E13" s="16" t="s">
        <v>12</v>
      </c>
      <c r="F13" s="16"/>
      <c r="G13" s="32"/>
      <c r="H13" s="32" t="s">
        <v>12</v>
      </c>
      <c r="I13" s="16"/>
      <c r="J13" s="16"/>
      <c r="K13" s="16" t="s">
        <v>12</v>
      </c>
      <c r="L13" s="32"/>
      <c r="M13" s="16"/>
      <c r="N13" s="32" t="s">
        <v>12</v>
      </c>
      <c r="O13" s="32"/>
      <c r="P13" s="16"/>
      <c r="Q13" s="16" t="s">
        <v>12</v>
      </c>
      <c r="R13" s="16"/>
      <c r="S13" s="16"/>
      <c r="T13" s="32" t="s">
        <v>12</v>
      </c>
      <c r="U13" s="32"/>
      <c r="V13" s="32"/>
      <c r="W13" s="16"/>
      <c r="X13" s="16"/>
      <c r="Y13" s="31"/>
      <c r="Z13" s="16" t="s">
        <v>12</v>
      </c>
      <c r="AA13" s="16"/>
      <c r="AB13" s="32"/>
      <c r="AC13" s="32" t="s">
        <v>12</v>
      </c>
      <c r="AD13" s="16"/>
      <c r="AE13" s="16"/>
      <c r="AF13" s="16" t="s">
        <v>12</v>
      </c>
      <c r="AG13" s="31" t="s">
        <v>78</v>
      </c>
      <c r="AH13" s="16"/>
      <c r="AI13" s="17">
        <f>AM13</f>
        <v>-48</v>
      </c>
      <c r="AJ13" s="17">
        <f>AI13+AK13</f>
        <v>108</v>
      </c>
      <c r="AK13" s="17">
        <f>AN13</f>
        <v>156</v>
      </c>
      <c r="AM13" s="18">
        <f>$AM$2-BI13</f>
        <v>-48</v>
      </c>
      <c r="AN13" s="18">
        <f>(BJ13-AM13)</f>
        <v>156</v>
      </c>
      <c r="AO13" s="9"/>
      <c r="AP13" s="10">
        <f>COUNTIF(E13:AH13,"M")</f>
        <v>0</v>
      </c>
      <c r="AQ13" s="10">
        <f>COUNTIF(E13:AH13,"T")</f>
        <v>0</v>
      </c>
      <c r="AR13" s="10">
        <f>COUNTIF(E13:AH13,"D")</f>
        <v>0</v>
      </c>
      <c r="AS13" s="10">
        <f>COUNTIF(E13:AH13,"P")</f>
        <v>9</v>
      </c>
      <c r="AT13" s="10">
        <f>COUNTIF(E13:AH13,"M/T")</f>
        <v>0</v>
      </c>
      <c r="AU13" s="10">
        <f>COUNTIF(E13:AH13,"I/I")</f>
        <v>0</v>
      </c>
      <c r="AV13" s="10">
        <f>COUNTIF(E13:AH13,"I")</f>
        <v>0</v>
      </c>
      <c r="AW13" s="10">
        <f>COUNTIF(E13:AH13,"I²")</f>
        <v>0</v>
      </c>
      <c r="AX13" s="10">
        <f>COUNTIF(E13:AH13,"SN")</f>
        <v>0</v>
      </c>
      <c r="AY13" s="10">
        <f>COUNTIF(E13:AH13,"Ma")</f>
        <v>0</v>
      </c>
      <c r="AZ13" s="10">
        <f>COUNTIF(E13:AH13,"Ta")</f>
        <v>0</v>
      </c>
      <c r="BA13" s="10">
        <f>COUNTIF(E13:AH13,"Da")</f>
        <v>0</v>
      </c>
      <c r="BB13" s="10">
        <f>COUNTIF(E13:AH13,"ti")</f>
        <v>0</v>
      </c>
      <c r="BC13" s="10">
        <f>COUNTIF(E13:AH13,"MTa")</f>
        <v>0</v>
      </c>
      <c r="BD13" s="8"/>
      <c r="BE13" s="8">
        <v>8</v>
      </c>
      <c r="BF13" s="8"/>
      <c r="BG13" s="8"/>
      <c r="BH13" s="8"/>
      <c r="BI13" s="10">
        <f>((BE13*6)+(BF13*6)+(BG13*6)+(BH13)+(BD13*6))</f>
        <v>48</v>
      </c>
      <c r="BJ13" s="19">
        <f>(AP13*6)+(AQ13*6)+(AR13*8)+(AS13*12)+(AT13*12)+(AU13*11.5)+(AV13*6)+(AW13*6)+(AX13*12)+(AY13*6)+(AZ13*6)+(BA13*8)+(BB13*12)+(BC13*11.5)</f>
        <v>108</v>
      </c>
    </row>
    <row r="14" spans="1:62" s="7" customFormat="1" ht="26.25" customHeight="1">
      <c r="A14" s="14" t="s">
        <v>54</v>
      </c>
      <c r="B14" s="13" t="s">
        <v>23</v>
      </c>
      <c r="C14" s="22">
        <v>118784</v>
      </c>
      <c r="D14" s="15" t="s">
        <v>44</v>
      </c>
      <c r="E14" s="16" t="s">
        <v>12</v>
      </c>
      <c r="F14" s="16"/>
      <c r="G14" s="32"/>
      <c r="H14" s="32" t="s">
        <v>12</v>
      </c>
      <c r="I14" s="16"/>
      <c r="J14" s="16"/>
      <c r="K14" s="16" t="s">
        <v>12</v>
      </c>
      <c r="L14" s="32"/>
      <c r="M14" s="16"/>
      <c r="N14" s="32" t="s">
        <v>12</v>
      </c>
      <c r="O14" s="32"/>
      <c r="P14" s="16"/>
      <c r="Q14" s="16" t="s">
        <v>12</v>
      </c>
      <c r="R14" s="16"/>
      <c r="S14" s="16"/>
      <c r="T14" s="32" t="s">
        <v>12</v>
      </c>
      <c r="U14" s="32"/>
      <c r="V14" s="32"/>
      <c r="W14" s="16" t="s">
        <v>12</v>
      </c>
      <c r="X14" s="16"/>
      <c r="Y14" s="16"/>
      <c r="Z14" s="16" t="s">
        <v>12</v>
      </c>
      <c r="AA14" s="16"/>
      <c r="AB14" s="32"/>
      <c r="AC14" s="32" t="s">
        <v>12</v>
      </c>
      <c r="AD14" s="16"/>
      <c r="AE14" s="16"/>
      <c r="AF14" s="16" t="s">
        <v>12</v>
      </c>
      <c r="AG14" s="16"/>
      <c r="AH14" s="16"/>
      <c r="AI14" s="17"/>
      <c r="AJ14" s="17"/>
      <c r="AK14" s="17"/>
      <c r="AM14" s="18"/>
      <c r="AN14" s="18"/>
      <c r="AO14" s="9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8"/>
      <c r="BE14" s="8"/>
      <c r="BF14" s="8"/>
      <c r="BG14" s="8"/>
      <c r="BH14" s="8"/>
      <c r="BI14" s="10"/>
      <c r="BJ14" s="19"/>
    </row>
    <row r="15" spans="1:62" s="7" customFormat="1" ht="26.25" customHeight="1">
      <c r="A15" s="40" t="s">
        <v>29</v>
      </c>
      <c r="B15" s="5" t="s">
        <v>30</v>
      </c>
      <c r="C15" s="40" t="s">
        <v>31</v>
      </c>
      <c r="D15" s="268" t="s">
        <v>32</v>
      </c>
      <c r="E15" s="6">
        <v>1</v>
      </c>
      <c r="F15" s="6">
        <v>2</v>
      </c>
      <c r="G15" s="6">
        <v>3</v>
      </c>
      <c r="H15" s="6">
        <v>4</v>
      </c>
      <c r="I15" s="6">
        <v>5</v>
      </c>
      <c r="J15" s="6">
        <v>6</v>
      </c>
      <c r="K15" s="6">
        <v>7</v>
      </c>
      <c r="L15" s="6">
        <v>8</v>
      </c>
      <c r="M15" s="6">
        <v>9</v>
      </c>
      <c r="N15" s="6">
        <v>10</v>
      </c>
      <c r="O15" s="6">
        <v>11</v>
      </c>
      <c r="P15" s="6">
        <v>12</v>
      </c>
      <c r="Q15" s="6">
        <v>13</v>
      </c>
      <c r="R15" s="6">
        <v>14</v>
      </c>
      <c r="S15" s="6">
        <v>15</v>
      </c>
      <c r="T15" s="6">
        <v>16</v>
      </c>
      <c r="U15" s="6">
        <v>17</v>
      </c>
      <c r="V15" s="6">
        <v>18</v>
      </c>
      <c r="W15" s="6">
        <v>19</v>
      </c>
      <c r="X15" s="6">
        <v>20</v>
      </c>
      <c r="Y15" s="6">
        <v>21</v>
      </c>
      <c r="Z15" s="6">
        <v>22</v>
      </c>
      <c r="AA15" s="6">
        <v>23</v>
      </c>
      <c r="AB15" s="6">
        <v>24</v>
      </c>
      <c r="AC15" s="6">
        <v>25</v>
      </c>
      <c r="AD15" s="6">
        <v>26</v>
      </c>
      <c r="AE15" s="6">
        <v>27</v>
      </c>
      <c r="AF15" s="6">
        <v>28</v>
      </c>
      <c r="AG15" s="6">
        <v>29</v>
      </c>
      <c r="AH15" s="6">
        <v>30</v>
      </c>
      <c r="AI15" s="269" t="s">
        <v>8</v>
      </c>
      <c r="AJ15" s="269" t="s">
        <v>33</v>
      </c>
      <c r="AK15" s="269" t="s">
        <v>9</v>
      </c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</row>
    <row r="16" spans="1:62" s="7" customFormat="1" ht="26.25" customHeight="1">
      <c r="A16" s="40"/>
      <c r="B16" s="5" t="s">
        <v>34</v>
      </c>
      <c r="C16" s="40" t="s">
        <v>0</v>
      </c>
      <c r="D16" s="268"/>
      <c r="E16" s="6" t="s">
        <v>2</v>
      </c>
      <c r="F16" s="6" t="s">
        <v>3</v>
      </c>
      <c r="G16" s="6" t="s">
        <v>85</v>
      </c>
      <c r="H16" s="6" t="s">
        <v>5</v>
      </c>
      <c r="I16" s="6" t="s">
        <v>6</v>
      </c>
      <c r="J16" s="6" t="s">
        <v>7</v>
      </c>
      <c r="K16" s="6" t="s">
        <v>1</v>
      </c>
      <c r="L16" s="6" t="s">
        <v>2</v>
      </c>
      <c r="M16" s="6" t="s">
        <v>3</v>
      </c>
      <c r="N16" s="6" t="s">
        <v>85</v>
      </c>
      <c r="O16" s="6" t="s">
        <v>5</v>
      </c>
      <c r="P16" s="6" t="s">
        <v>6</v>
      </c>
      <c r="Q16" s="6" t="s">
        <v>7</v>
      </c>
      <c r="R16" s="6" t="s">
        <v>1</v>
      </c>
      <c r="S16" s="6" t="s">
        <v>2</v>
      </c>
      <c r="T16" s="6" t="s">
        <v>3</v>
      </c>
      <c r="U16" s="6" t="s">
        <v>85</v>
      </c>
      <c r="V16" s="6" t="s">
        <v>5</v>
      </c>
      <c r="W16" s="6" t="s">
        <v>6</v>
      </c>
      <c r="X16" s="6" t="s">
        <v>7</v>
      </c>
      <c r="Y16" s="6" t="s">
        <v>1</v>
      </c>
      <c r="Z16" s="6" t="s">
        <v>2</v>
      </c>
      <c r="AA16" s="6" t="s">
        <v>3</v>
      </c>
      <c r="AB16" s="6" t="s">
        <v>85</v>
      </c>
      <c r="AC16" s="6" t="s">
        <v>5</v>
      </c>
      <c r="AD16" s="6" t="s">
        <v>6</v>
      </c>
      <c r="AE16" s="6" t="s">
        <v>7</v>
      </c>
      <c r="AF16" s="6" t="s">
        <v>1</v>
      </c>
      <c r="AG16" s="6" t="s">
        <v>2</v>
      </c>
      <c r="AH16" s="6" t="s">
        <v>3</v>
      </c>
      <c r="AI16" s="269"/>
      <c r="AJ16" s="269"/>
      <c r="AK16" s="269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</row>
    <row r="17" spans="1:62" s="7" customFormat="1" ht="26.25" customHeight="1">
      <c r="A17" s="14" t="s">
        <v>55</v>
      </c>
      <c r="B17" s="24" t="s">
        <v>24</v>
      </c>
      <c r="C17" s="22">
        <v>121416</v>
      </c>
      <c r="D17" s="15" t="s">
        <v>44</v>
      </c>
      <c r="E17" s="271" t="s">
        <v>86</v>
      </c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44"/>
      <c r="AJ17" s="17">
        <f>AI17+AK17</f>
        <v>132</v>
      </c>
      <c r="AK17" s="17">
        <f>AN17</f>
        <v>132</v>
      </c>
      <c r="AM17" s="18">
        <f>$AM$2-BI17</f>
        <v>-132</v>
      </c>
      <c r="AN17" s="18">
        <f>(BJ17-AM17)</f>
        <v>132</v>
      </c>
      <c r="AO17" s="9"/>
      <c r="AP17" s="10">
        <f>COUNTIF(E17:AH17,"M")</f>
        <v>0</v>
      </c>
      <c r="AQ17" s="10">
        <f>COUNTIF(E17:AH17,"T")</f>
        <v>0</v>
      </c>
      <c r="AR17" s="10">
        <f>COUNTIF(E17:AH17,"D")</f>
        <v>0</v>
      </c>
      <c r="AS17" s="10">
        <f>COUNTIF(E17:AH17,"P")</f>
        <v>0</v>
      </c>
      <c r="AT17" s="10">
        <f>COUNTIF(E17:AH17,"M/T")</f>
        <v>0</v>
      </c>
      <c r="AU17" s="10">
        <f>COUNTIF(E17:AH17,"I/I")</f>
        <v>0</v>
      </c>
      <c r="AV17" s="10">
        <f>COUNTIF(E17:AH17,"I")</f>
        <v>0</v>
      </c>
      <c r="AW17" s="10">
        <f>COUNTIF(E17:AH17,"I²")</f>
        <v>0</v>
      </c>
      <c r="AX17" s="10">
        <f>COUNTIF(E17:AH17,"SN")</f>
        <v>0</v>
      </c>
      <c r="AY17" s="10">
        <f>COUNTIF(E17:AH17,"Ma")</f>
        <v>0</v>
      </c>
      <c r="AZ17" s="10">
        <f>COUNTIF(E17:AH17,"Ta")</f>
        <v>0</v>
      </c>
      <c r="BA17" s="10">
        <f>COUNTIF(E17:AH17,"Da")</f>
        <v>0</v>
      </c>
      <c r="BB17" s="10">
        <f>COUNTIF(E17:AH17,"ti")</f>
        <v>0</v>
      </c>
      <c r="BC17" s="10">
        <f>COUNTIF(E17:AH17,"MTa")</f>
        <v>0</v>
      </c>
      <c r="BD17" s="8"/>
      <c r="BE17" s="8">
        <v>22</v>
      </c>
      <c r="BF17" s="8"/>
      <c r="BG17" s="8"/>
      <c r="BH17" s="8"/>
      <c r="BI17" s="10">
        <f>((BE17*6)+(BF17*6)+(BG17*6)+(BH17)+(BD17*6))</f>
        <v>132</v>
      </c>
      <c r="BJ17" s="19">
        <f>(AP17*6)+(AQ17*6)+(AR17*8)+(AS17*12)+(AT17*12)+(AU17*11.5)+(AV17*6)+(AW17*6)+(AX17*12)+(AY17*6)+(AZ17*6)+(BA17*8)+(BB17*12)+(BC17*11.5)</f>
        <v>0</v>
      </c>
    </row>
    <row r="18" spans="1:62" s="7" customFormat="1" ht="26.25" customHeight="1">
      <c r="A18" s="12">
        <v>428000</v>
      </c>
      <c r="B18" s="13" t="s">
        <v>67</v>
      </c>
      <c r="C18" s="27">
        <v>114437</v>
      </c>
      <c r="D18" s="15" t="s">
        <v>44</v>
      </c>
      <c r="E18" s="16"/>
      <c r="F18" s="31" t="s">
        <v>12</v>
      </c>
      <c r="G18" s="32"/>
      <c r="H18" s="32"/>
      <c r="I18" s="16" t="s">
        <v>12</v>
      </c>
      <c r="J18" s="16"/>
      <c r="K18" s="41"/>
      <c r="L18" s="32" t="s">
        <v>12</v>
      </c>
      <c r="M18" s="16"/>
      <c r="N18" s="37"/>
      <c r="O18" s="37" t="s">
        <v>12</v>
      </c>
      <c r="P18" s="16"/>
      <c r="Q18" s="16"/>
      <c r="R18" s="16" t="s">
        <v>12</v>
      </c>
      <c r="S18" s="16"/>
      <c r="T18" s="32"/>
      <c r="U18" s="32" t="s">
        <v>12</v>
      </c>
      <c r="V18" s="37"/>
      <c r="W18" s="16"/>
      <c r="X18" s="16" t="s">
        <v>12</v>
      </c>
      <c r="Y18" s="16"/>
      <c r="Z18" s="35"/>
      <c r="AA18" s="16" t="s">
        <v>12</v>
      </c>
      <c r="AB18" s="34"/>
      <c r="AC18" s="32"/>
      <c r="AD18" s="16" t="s">
        <v>12</v>
      </c>
      <c r="AE18" s="16"/>
      <c r="AF18" s="16"/>
      <c r="AG18" s="16" t="s">
        <v>12</v>
      </c>
      <c r="AH18" s="16"/>
      <c r="AI18" s="17">
        <f>AM18</f>
        <v>0</v>
      </c>
      <c r="AJ18" s="17">
        <f>AI18+AK18</f>
        <v>120</v>
      </c>
      <c r="AK18" s="17">
        <f>AN18</f>
        <v>120</v>
      </c>
      <c r="AM18" s="18">
        <f>$AM$2-BI18</f>
        <v>0</v>
      </c>
      <c r="AN18" s="18">
        <f>(BJ18-AM18)</f>
        <v>120</v>
      </c>
      <c r="AO18" s="9"/>
      <c r="AP18" s="10">
        <f>COUNTIF(E18:AH18,"M")</f>
        <v>0</v>
      </c>
      <c r="AQ18" s="10">
        <f>COUNTIF(E18:AH18,"T")</f>
        <v>0</v>
      </c>
      <c r="AR18" s="10">
        <f>COUNTIF(E18:AH18,"D")</f>
        <v>0</v>
      </c>
      <c r="AS18" s="10">
        <f>COUNTIF(E18:AH18,"P")</f>
        <v>10</v>
      </c>
      <c r="AT18" s="10">
        <f>COUNTIF(E18:AH18,"M/T")</f>
        <v>0</v>
      </c>
      <c r="AU18" s="10">
        <f>COUNTIF(E18:AH18,"I/I")</f>
        <v>0</v>
      </c>
      <c r="AV18" s="10">
        <f>COUNTIF(E18:AH18,"I")</f>
        <v>0</v>
      </c>
      <c r="AW18" s="10">
        <f>COUNTIF(E18:AH18,"I²")</f>
        <v>0</v>
      </c>
      <c r="AX18" s="10">
        <f>COUNTIF(E18:AH18,"SN")</f>
        <v>0</v>
      </c>
      <c r="AY18" s="10">
        <f>COUNTIF(E18:AH18,"Ma")</f>
        <v>0</v>
      </c>
      <c r="AZ18" s="10">
        <f>COUNTIF(E18:AH18,"Ta")</f>
        <v>0</v>
      </c>
      <c r="BA18" s="10">
        <f>COUNTIF(E18:AH18,"Da")</f>
        <v>0</v>
      </c>
      <c r="BB18" s="10">
        <f>COUNTIF(E18:AH18,"ti")</f>
        <v>0</v>
      </c>
      <c r="BC18" s="10">
        <f>COUNTIF(E18:AH18,"MTa")</f>
        <v>0</v>
      </c>
      <c r="BD18" s="8"/>
      <c r="BE18" s="8"/>
      <c r="BF18" s="8"/>
      <c r="BG18" s="8"/>
      <c r="BH18" s="8"/>
      <c r="BI18" s="10">
        <f>((BE18*6)+(BF18*6)+(BG18*6)+(BH18)+(BD18*6))</f>
        <v>0</v>
      </c>
      <c r="BJ18" s="19">
        <f>(AP18*6)+(AQ18*6)+(AR18*8)+(AS18*12)+(AT18*12)+(AU18*11.5)+(AV18*6)+(AW18*6)+(AX18*12)+(AY18*6)+(AZ18*6)+(BA18*8)+(BB18*12)+(BC18*11.5)</f>
        <v>120</v>
      </c>
    </row>
    <row r="19" spans="1:62" s="7" customFormat="1" ht="26.25" customHeight="1">
      <c r="A19" s="12" t="s">
        <v>52</v>
      </c>
      <c r="B19" s="13" t="s">
        <v>21</v>
      </c>
      <c r="C19" s="14">
        <v>59937</v>
      </c>
      <c r="D19" s="15" t="s">
        <v>44</v>
      </c>
      <c r="E19" s="16"/>
      <c r="F19" s="16" t="s">
        <v>12</v>
      </c>
      <c r="G19" s="32"/>
      <c r="H19" s="32"/>
      <c r="I19" s="16" t="s">
        <v>12</v>
      </c>
      <c r="J19" s="31"/>
      <c r="K19" s="31" t="s">
        <v>78</v>
      </c>
      <c r="L19" s="32"/>
      <c r="M19" s="16"/>
      <c r="N19" s="32"/>
      <c r="O19" s="32"/>
      <c r="P19" s="16"/>
      <c r="Q19" s="16"/>
      <c r="R19" s="16" t="s">
        <v>12</v>
      </c>
      <c r="S19" s="16"/>
      <c r="T19" s="43"/>
      <c r="U19" s="32" t="s">
        <v>12</v>
      </c>
      <c r="V19" s="32"/>
      <c r="W19" s="16"/>
      <c r="X19" s="16" t="s">
        <v>12</v>
      </c>
      <c r="Y19" s="31" t="s">
        <v>78</v>
      </c>
      <c r="Z19" s="16"/>
      <c r="AA19" s="16" t="s">
        <v>12</v>
      </c>
      <c r="AB19" s="32"/>
      <c r="AC19" s="32"/>
      <c r="AD19" s="16" t="s">
        <v>12</v>
      </c>
      <c r="AE19" s="16"/>
      <c r="AF19" s="16"/>
      <c r="AG19" s="16" t="s">
        <v>12</v>
      </c>
      <c r="AH19" s="16"/>
      <c r="AI19" s="17">
        <f>AM19</f>
        <v>0</v>
      </c>
      <c r="AJ19" s="17">
        <f>AI19+AK19</f>
        <v>96</v>
      </c>
      <c r="AK19" s="17">
        <f>AN19</f>
        <v>96</v>
      </c>
      <c r="AM19" s="18">
        <f>$AM$2-BI19</f>
        <v>0</v>
      </c>
      <c r="AN19" s="18">
        <f>(BJ19-AM19)</f>
        <v>96</v>
      </c>
      <c r="AO19" s="9"/>
      <c r="AP19" s="10">
        <f>COUNTIF(E19:AH19,"M")</f>
        <v>0</v>
      </c>
      <c r="AQ19" s="10">
        <f>COUNTIF(E19:AH19,"T")</f>
        <v>0</v>
      </c>
      <c r="AR19" s="10">
        <f>COUNTIF(E19:AH19,"D")</f>
        <v>0</v>
      </c>
      <c r="AS19" s="10">
        <f>COUNTIF(E19:AH19,"P")</f>
        <v>8</v>
      </c>
      <c r="AT19" s="10">
        <f>COUNTIF(E19:AH19,"M/T")</f>
        <v>0</v>
      </c>
      <c r="AU19" s="10">
        <f>COUNTIF(E19:AH19,"I/I")</f>
        <v>0</v>
      </c>
      <c r="AV19" s="10">
        <f>COUNTIF(E19:AH19,"I")</f>
        <v>0</v>
      </c>
      <c r="AW19" s="10">
        <f>COUNTIF(E19:AH19,"I²")</f>
        <v>0</v>
      </c>
      <c r="AX19" s="10">
        <f>COUNTIF(E19:AH19,"SN")</f>
        <v>0</v>
      </c>
      <c r="AY19" s="10">
        <f>COUNTIF(E19:AH19,"Ma")</f>
        <v>0</v>
      </c>
      <c r="AZ19" s="10">
        <f>COUNTIF(E19:AH19,"Ta")</f>
        <v>0</v>
      </c>
      <c r="BA19" s="10">
        <f>COUNTIF(E19:AH19,"Da")</f>
        <v>0</v>
      </c>
      <c r="BB19" s="10">
        <f>COUNTIF(E19:AH19,"ti")</f>
        <v>0</v>
      </c>
      <c r="BC19" s="10">
        <f>COUNTIF(E19:AH19,"MTa")</f>
        <v>0</v>
      </c>
      <c r="BD19" s="8"/>
      <c r="BE19" s="8"/>
      <c r="BF19" s="8"/>
      <c r="BG19" s="8"/>
      <c r="BH19" s="8"/>
      <c r="BI19" s="10">
        <f>((BE19*6)+(BF19*6)+(BG19*6)+(BH19)+(BD19*6))</f>
        <v>0</v>
      </c>
      <c r="BJ19" s="19">
        <f>(AP19*6)+(AQ19*6)+(AR19*8)+(AS19*12)+(AT19*12)+(AU19*11.5)+(AV19*6)+(AW19*6)+(AX19*12)+(AY19*6)+(AZ19*6)+(BA19*8)+(BB19*12)+(BC19*11.5)</f>
        <v>96</v>
      </c>
    </row>
    <row r="20" spans="1:62" s="7" customFormat="1" ht="26.25" customHeight="1">
      <c r="A20" s="40" t="s">
        <v>29</v>
      </c>
      <c r="B20" s="5" t="s">
        <v>30</v>
      </c>
      <c r="C20" s="40" t="s">
        <v>31</v>
      </c>
      <c r="D20" s="268" t="s">
        <v>32</v>
      </c>
      <c r="E20" s="6">
        <v>1</v>
      </c>
      <c r="F20" s="6">
        <v>2</v>
      </c>
      <c r="G20" s="6">
        <v>3</v>
      </c>
      <c r="H20" s="6">
        <v>4</v>
      </c>
      <c r="I20" s="6">
        <v>5</v>
      </c>
      <c r="J20" s="6">
        <v>6</v>
      </c>
      <c r="K20" s="6">
        <v>7</v>
      </c>
      <c r="L20" s="6">
        <v>8</v>
      </c>
      <c r="M20" s="6">
        <v>9</v>
      </c>
      <c r="N20" s="6">
        <v>10</v>
      </c>
      <c r="O20" s="6">
        <v>11</v>
      </c>
      <c r="P20" s="6">
        <v>12</v>
      </c>
      <c r="Q20" s="6">
        <v>13</v>
      </c>
      <c r="R20" s="6">
        <v>14</v>
      </c>
      <c r="S20" s="6">
        <v>15</v>
      </c>
      <c r="T20" s="6">
        <v>16</v>
      </c>
      <c r="U20" s="6">
        <v>17</v>
      </c>
      <c r="V20" s="6">
        <v>18</v>
      </c>
      <c r="W20" s="6">
        <v>19</v>
      </c>
      <c r="X20" s="6">
        <v>20</v>
      </c>
      <c r="Y20" s="6">
        <v>21</v>
      </c>
      <c r="Z20" s="6">
        <v>22</v>
      </c>
      <c r="AA20" s="6">
        <v>23</v>
      </c>
      <c r="AB20" s="6">
        <v>24</v>
      </c>
      <c r="AC20" s="6">
        <v>25</v>
      </c>
      <c r="AD20" s="6">
        <v>26</v>
      </c>
      <c r="AE20" s="6">
        <v>27</v>
      </c>
      <c r="AF20" s="6">
        <v>28</v>
      </c>
      <c r="AG20" s="6">
        <v>29</v>
      </c>
      <c r="AH20" s="6">
        <v>30</v>
      </c>
      <c r="AI20" s="269" t="s">
        <v>8</v>
      </c>
      <c r="AJ20" s="269" t="s">
        <v>33</v>
      </c>
      <c r="AK20" s="269" t="s">
        <v>9</v>
      </c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</row>
    <row r="21" spans="1:62" s="7" customFormat="1" ht="26.25" customHeight="1">
      <c r="A21" s="40"/>
      <c r="B21" s="5" t="s">
        <v>34</v>
      </c>
      <c r="C21" s="40" t="s">
        <v>0</v>
      </c>
      <c r="D21" s="268"/>
      <c r="E21" s="6" t="s">
        <v>2</v>
      </c>
      <c r="F21" s="6" t="s">
        <v>3</v>
      </c>
      <c r="G21" s="6" t="s">
        <v>85</v>
      </c>
      <c r="H21" s="6" t="s">
        <v>5</v>
      </c>
      <c r="I21" s="6" t="s">
        <v>6</v>
      </c>
      <c r="J21" s="6" t="s">
        <v>7</v>
      </c>
      <c r="K21" s="6" t="s">
        <v>1</v>
      </c>
      <c r="L21" s="6" t="s">
        <v>2</v>
      </c>
      <c r="M21" s="6" t="s">
        <v>3</v>
      </c>
      <c r="N21" s="6" t="s">
        <v>85</v>
      </c>
      <c r="O21" s="6" t="s">
        <v>5</v>
      </c>
      <c r="P21" s="6" t="s">
        <v>6</v>
      </c>
      <c r="Q21" s="6" t="s">
        <v>7</v>
      </c>
      <c r="R21" s="6" t="s">
        <v>1</v>
      </c>
      <c r="S21" s="6" t="s">
        <v>2</v>
      </c>
      <c r="T21" s="6" t="s">
        <v>3</v>
      </c>
      <c r="U21" s="6" t="s">
        <v>85</v>
      </c>
      <c r="V21" s="6" t="s">
        <v>5</v>
      </c>
      <c r="W21" s="6" t="s">
        <v>6</v>
      </c>
      <c r="X21" s="6" t="s">
        <v>7</v>
      </c>
      <c r="Y21" s="6" t="s">
        <v>1</v>
      </c>
      <c r="Z21" s="6" t="s">
        <v>2</v>
      </c>
      <c r="AA21" s="6" t="s">
        <v>3</v>
      </c>
      <c r="AB21" s="6" t="s">
        <v>85</v>
      </c>
      <c r="AC21" s="6" t="s">
        <v>5</v>
      </c>
      <c r="AD21" s="6" t="s">
        <v>6</v>
      </c>
      <c r="AE21" s="6" t="s">
        <v>7</v>
      </c>
      <c r="AF21" s="6" t="s">
        <v>1</v>
      </c>
      <c r="AG21" s="6" t="s">
        <v>2</v>
      </c>
      <c r="AH21" s="6" t="s">
        <v>3</v>
      </c>
      <c r="AI21" s="269"/>
      <c r="AJ21" s="269"/>
      <c r="AK21" s="269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</row>
    <row r="22" spans="1:62" s="7" customFormat="1" ht="26.25" customHeight="1">
      <c r="A22" s="14" t="s">
        <v>56</v>
      </c>
      <c r="B22" s="13" t="s">
        <v>26</v>
      </c>
      <c r="C22" s="26">
        <v>105875</v>
      </c>
      <c r="D22" s="15" t="s">
        <v>45</v>
      </c>
      <c r="E22" s="16"/>
      <c r="F22" s="16"/>
      <c r="G22" s="32" t="s">
        <v>22</v>
      </c>
      <c r="H22" s="32"/>
      <c r="I22" s="16"/>
      <c r="J22" s="16" t="s">
        <v>22</v>
      </c>
      <c r="K22" s="16"/>
      <c r="L22" s="32"/>
      <c r="M22" s="16" t="s">
        <v>22</v>
      </c>
      <c r="N22" s="32"/>
      <c r="O22" s="32"/>
      <c r="P22" s="16" t="s">
        <v>22</v>
      </c>
      <c r="Q22" s="16"/>
      <c r="R22" s="16"/>
      <c r="S22" s="16" t="s">
        <v>22</v>
      </c>
      <c r="T22" s="32"/>
      <c r="U22" s="32"/>
      <c r="V22" s="32" t="s">
        <v>22</v>
      </c>
      <c r="W22" s="16"/>
      <c r="X22" s="16"/>
      <c r="Y22" s="33" t="s">
        <v>80</v>
      </c>
      <c r="Z22" s="16"/>
      <c r="AA22" s="16"/>
      <c r="AB22" s="33" t="s">
        <v>80</v>
      </c>
      <c r="AC22" s="32"/>
      <c r="AD22" s="273" t="s">
        <v>94</v>
      </c>
      <c r="AE22" s="274"/>
      <c r="AF22" s="274"/>
      <c r="AG22" s="274"/>
      <c r="AH22" s="275"/>
      <c r="AI22" s="17">
        <f>AM22</f>
        <v>0</v>
      </c>
      <c r="AJ22" s="17">
        <f>AI22+AK22</f>
        <v>72</v>
      </c>
      <c r="AK22" s="17">
        <f>AN22</f>
        <v>72</v>
      </c>
      <c r="AM22" s="18">
        <f>$AM$2-BI22</f>
        <v>0</v>
      </c>
      <c r="AN22" s="18">
        <f>(BJ22-AM22)</f>
        <v>72</v>
      </c>
      <c r="AO22" s="9"/>
      <c r="AP22" s="10">
        <f>COUNTIF(E22:AH22,"M")</f>
        <v>0</v>
      </c>
      <c r="AQ22" s="10">
        <f>COUNTIF(E22:AH22,"T")</f>
        <v>0</v>
      </c>
      <c r="AR22" s="10">
        <f>COUNTIF(E22:AH22,"D")</f>
        <v>0</v>
      </c>
      <c r="AS22" s="10">
        <f>COUNTIF(E22:AH22,"P")</f>
        <v>0</v>
      </c>
      <c r="AT22" s="10">
        <f>COUNTIF(E22:AH22,"M/T")</f>
        <v>0</v>
      </c>
      <c r="AU22" s="10">
        <f>COUNTIF(E22:AH22,"I/I")</f>
        <v>0</v>
      </c>
      <c r="AV22" s="10">
        <f>COUNTIF(E22:AH22,"I")</f>
        <v>0</v>
      </c>
      <c r="AW22" s="10">
        <f>COUNTIF(E22:AH22,"I²")</f>
        <v>0</v>
      </c>
      <c r="AX22" s="10">
        <f>COUNTIF(E22:AH22,"SN")</f>
        <v>6</v>
      </c>
      <c r="AY22" s="10">
        <f>COUNTIF(E22:AH22,"Ma")</f>
        <v>0</v>
      </c>
      <c r="AZ22" s="10">
        <f>COUNTIF(E22:AH22,"Ta")</f>
        <v>0</v>
      </c>
      <c r="BA22" s="10">
        <f>COUNTIF(E22:AH22,"Da")</f>
        <v>0</v>
      </c>
      <c r="BB22" s="10">
        <f>COUNTIF(E22:AH22,"ti")</f>
        <v>0</v>
      </c>
      <c r="BC22" s="10">
        <f>COUNTIF(E22:AH22,"MTa")</f>
        <v>0</v>
      </c>
      <c r="BD22" s="8"/>
      <c r="BE22" s="8"/>
      <c r="BF22" s="8"/>
      <c r="BG22" s="8"/>
      <c r="BH22" s="8"/>
      <c r="BI22" s="10">
        <f>((BE22*6)+(BF22*6)+(BG22*6)+(BH22)+(BD22*6))</f>
        <v>0</v>
      </c>
      <c r="BJ22" s="19">
        <f>(AP22*6)+(AQ22*6)+(AR22*8)+(AS22*12)+(AT22*12)+(AU22*11.5)+(AV22*6)+(AW22*6)+(AX22*12)+(AY22*6)+(AZ22*6)+(BA22*8)+(BB22*12)+(BC22*11.5)</f>
        <v>72</v>
      </c>
    </row>
    <row r="23" spans="1:62" s="7" customFormat="1" ht="26.25" customHeight="1">
      <c r="A23" s="12">
        <v>426504</v>
      </c>
      <c r="B23" s="13" t="s">
        <v>66</v>
      </c>
      <c r="C23" s="23">
        <v>362029</v>
      </c>
      <c r="D23" s="15" t="s">
        <v>45</v>
      </c>
      <c r="E23" s="16"/>
      <c r="F23" s="16"/>
      <c r="G23" s="32" t="s">
        <v>22</v>
      </c>
      <c r="H23" s="32"/>
      <c r="I23" s="16"/>
      <c r="J23" s="16" t="s">
        <v>22</v>
      </c>
      <c r="K23" s="16"/>
      <c r="L23" s="32"/>
      <c r="M23" s="16" t="s">
        <v>22</v>
      </c>
      <c r="N23" s="32"/>
      <c r="O23" s="32"/>
      <c r="P23" s="16" t="s">
        <v>22</v>
      </c>
      <c r="Q23" s="16"/>
      <c r="R23" s="16"/>
      <c r="S23" s="16" t="s">
        <v>22</v>
      </c>
      <c r="T23" s="32"/>
      <c r="U23" s="32" t="s">
        <v>22</v>
      </c>
      <c r="V23" s="32"/>
      <c r="W23" s="16"/>
      <c r="X23" s="16"/>
      <c r="Y23" s="16" t="s">
        <v>22</v>
      </c>
      <c r="Z23" s="16"/>
      <c r="AA23" s="16"/>
      <c r="AB23" s="32" t="s">
        <v>22</v>
      </c>
      <c r="AC23" s="32"/>
      <c r="AD23" s="16"/>
      <c r="AE23" s="16" t="s">
        <v>22</v>
      </c>
      <c r="AF23" s="16"/>
      <c r="AG23" s="16"/>
      <c r="AH23" s="16" t="s">
        <v>22</v>
      </c>
      <c r="AI23" s="17">
        <f>AM23</f>
        <v>0</v>
      </c>
      <c r="AJ23" s="17">
        <f>AI23+AK23</f>
        <v>120</v>
      </c>
      <c r="AK23" s="17">
        <f>AN23</f>
        <v>120</v>
      </c>
      <c r="AM23" s="18">
        <f>$AM$2-BI23</f>
        <v>0</v>
      </c>
      <c r="AN23" s="18">
        <f>(BJ23-AM23)</f>
        <v>120</v>
      </c>
      <c r="AO23" s="9"/>
      <c r="AP23" s="10">
        <f>COUNTIF(E23:AH23,"M")</f>
        <v>0</v>
      </c>
      <c r="AQ23" s="10">
        <f>COUNTIF(E23:AH23,"T")</f>
        <v>0</v>
      </c>
      <c r="AR23" s="10">
        <f>COUNTIF(E23:AH23,"D")</f>
        <v>0</v>
      </c>
      <c r="AS23" s="10">
        <f>COUNTIF(E23:AH23,"P")</f>
        <v>0</v>
      </c>
      <c r="AT23" s="10">
        <f>COUNTIF(E23:AH23,"M/T")</f>
        <v>0</v>
      </c>
      <c r="AU23" s="10">
        <f>COUNTIF(E23:AH23,"I/I")</f>
        <v>0</v>
      </c>
      <c r="AV23" s="10">
        <f>COUNTIF(E23:AH23,"I")</f>
        <v>0</v>
      </c>
      <c r="AW23" s="10">
        <f>COUNTIF(E23:AH23,"I²")</f>
        <v>0</v>
      </c>
      <c r="AX23" s="10">
        <f>COUNTIF(E23:AH23,"SN")</f>
        <v>10</v>
      </c>
      <c r="AY23" s="10">
        <f>COUNTIF(E23:AH23,"Ma")</f>
        <v>0</v>
      </c>
      <c r="AZ23" s="10">
        <f>COUNTIF(E23:AH23,"Ta")</f>
        <v>0</v>
      </c>
      <c r="BA23" s="10">
        <f>COUNTIF(E23:AH23,"Da")</f>
        <v>0</v>
      </c>
      <c r="BB23" s="10">
        <f>COUNTIF(E23:AH23,"ti")</f>
        <v>0</v>
      </c>
      <c r="BC23" s="10">
        <f>COUNTIF(E23:AH23,"MTa")</f>
        <v>0</v>
      </c>
      <c r="BD23" s="8"/>
      <c r="BE23" s="8"/>
      <c r="BF23" s="8"/>
      <c r="BG23" s="8"/>
      <c r="BH23" s="8"/>
      <c r="BI23" s="10">
        <f>((BE23*6)+(BF23*6)+(BG23*6)+(BH23)+(BD23*6))</f>
        <v>0</v>
      </c>
      <c r="BJ23" s="19">
        <f>(AP23*6)+(AQ23*6)+(AR23*8)+(AS23*12)+(AT23*12)+(AU23*11.5)+(AV23*6)+(AW23*6)+(AX23*12)+(AY23*6)+(AZ23*6)+(BA23*8)+(BB23*12)+(BC23*11.5)</f>
        <v>120</v>
      </c>
    </row>
    <row r="24" spans="1:62" s="7" customFormat="1" ht="26.25" customHeight="1">
      <c r="A24" s="40" t="s">
        <v>29</v>
      </c>
      <c r="B24" s="5" t="s">
        <v>30</v>
      </c>
      <c r="C24" s="40" t="s">
        <v>31</v>
      </c>
      <c r="D24" s="268" t="s">
        <v>32</v>
      </c>
      <c r="E24" s="6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6">
        <v>8</v>
      </c>
      <c r="M24" s="6">
        <v>9</v>
      </c>
      <c r="N24" s="6">
        <v>10</v>
      </c>
      <c r="O24" s="6">
        <v>11</v>
      </c>
      <c r="P24" s="6">
        <v>12</v>
      </c>
      <c r="Q24" s="6">
        <v>13</v>
      </c>
      <c r="R24" s="6">
        <v>14</v>
      </c>
      <c r="S24" s="6">
        <v>15</v>
      </c>
      <c r="T24" s="6">
        <v>16</v>
      </c>
      <c r="U24" s="6">
        <v>17</v>
      </c>
      <c r="V24" s="6">
        <v>18</v>
      </c>
      <c r="W24" s="6">
        <v>19</v>
      </c>
      <c r="X24" s="6">
        <v>20</v>
      </c>
      <c r="Y24" s="6">
        <v>21</v>
      </c>
      <c r="Z24" s="6">
        <v>22</v>
      </c>
      <c r="AA24" s="6">
        <v>23</v>
      </c>
      <c r="AB24" s="6">
        <v>24</v>
      </c>
      <c r="AC24" s="6">
        <v>25</v>
      </c>
      <c r="AD24" s="6">
        <v>26</v>
      </c>
      <c r="AE24" s="6">
        <v>27</v>
      </c>
      <c r="AF24" s="6">
        <v>28</v>
      </c>
      <c r="AG24" s="6">
        <v>29</v>
      </c>
      <c r="AH24" s="6">
        <v>30</v>
      </c>
      <c r="AI24" s="269" t="s">
        <v>8</v>
      </c>
      <c r="AJ24" s="269" t="s">
        <v>33</v>
      </c>
      <c r="AK24" s="269" t="s">
        <v>9</v>
      </c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</row>
    <row r="25" spans="1:62" s="7" customFormat="1" ht="26.25" customHeight="1">
      <c r="A25" s="40"/>
      <c r="B25" s="5" t="s">
        <v>34</v>
      </c>
      <c r="C25" s="40" t="s">
        <v>0</v>
      </c>
      <c r="D25" s="268"/>
      <c r="E25" s="6" t="s">
        <v>2</v>
      </c>
      <c r="F25" s="6" t="s">
        <v>3</v>
      </c>
      <c r="G25" s="6" t="s">
        <v>85</v>
      </c>
      <c r="H25" s="6" t="s">
        <v>5</v>
      </c>
      <c r="I25" s="6" t="s">
        <v>6</v>
      </c>
      <c r="J25" s="6" t="s">
        <v>7</v>
      </c>
      <c r="K25" s="6" t="s">
        <v>1</v>
      </c>
      <c r="L25" s="6" t="s">
        <v>2</v>
      </c>
      <c r="M25" s="6" t="s">
        <v>3</v>
      </c>
      <c r="N25" s="6" t="s">
        <v>85</v>
      </c>
      <c r="O25" s="6" t="s">
        <v>5</v>
      </c>
      <c r="P25" s="6" t="s">
        <v>6</v>
      </c>
      <c r="Q25" s="6" t="s">
        <v>7</v>
      </c>
      <c r="R25" s="6" t="s">
        <v>1</v>
      </c>
      <c r="S25" s="6" t="s">
        <v>2</v>
      </c>
      <c r="T25" s="6" t="s">
        <v>3</v>
      </c>
      <c r="U25" s="6" t="s">
        <v>85</v>
      </c>
      <c r="V25" s="6" t="s">
        <v>5</v>
      </c>
      <c r="W25" s="6" t="s">
        <v>6</v>
      </c>
      <c r="X25" s="6" t="s">
        <v>7</v>
      </c>
      <c r="Y25" s="6" t="s">
        <v>1</v>
      </c>
      <c r="Z25" s="6" t="s">
        <v>2</v>
      </c>
      <c r="AA25" s="6" t="s">
        <v>3</v>
      </c>
      <c r="AB25" s="6" t="s">
        <v>85</v>
      </c>
      <c r="AC25" s="6" t="s">
        <v>5</v>
      </c>
      <c r="AD25" s="6" t="s">
        <v>6</v>
      </c>
      <c r="AE25" s="6" t="s">
        <v>7</v>
      </c>
      <c r="AF25" s="6" t="s">
        <v>1</v>
      </c>
      <c r="AG25" s="6" t="s">
        <v>2</v>
      </c>
      <c r="AH25" s="6" t="s">
        <v>3</v>
      </c>
      <c r="AI25" s="269"/>
      <c r="AJ25" s="269"/>
      <c r="AK25" s="269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</row>
    <row r="26" spans="1:62" s="7" customFormat="1" ht="26.25" customHeight="1">
      <c r="A26" s="14" t="s">
        <v>57</v>
      </c>
      <c r="B26" s="13" t="s">
        <v>47</v>
      </c>
      <c r="C26" s="28">
        <v>177095</v>
      </c>
      <c r="D26" s="15" t="s">
        <v>45</v>
      </c>
      <c r="E26" s="16" t="s">
        <v>22</v>
      </c>
      <c r="F26" s="16"/>
      <c r="G26" s="43"/>
      <c r="H26" s="32" t="s">
        <v>22</v>
      </c>
      <c r="I26" s="16"/>
      <c r="J26" s="16"/>
      <c r="K26" s="16" t="s">
        <v>22</v>
      </c>
      <c r="L26" s="32"/>
      <c r="M26" s="16"/>
      <c r="N26" s="32" t="s">
        <v>22</v>
      </c>
      <c r="O26" s="32"/>
      <c r="P26" s="16"/>
      <c r="Q26" s="16" t="s">
        <v>22</v>
      </c>
      <c r="R26" s="16"/>
      <c r="S26" s="35"/>
      <c r="T26" s="32" t="s">
        <v>22</v>
      </c>
      <c r="U26" s="32"/>
      <c r="V26" s="32"/>
      <c r="W26" s="16" t="s">
        <v>22</v>
      </c>
      <c r="X26" s="16"/>
      <c r="Y26" s="16"/>
      <c r="Z26" s="16" t="s">
        <v>22</v>
      </c>
      <c r="AA26" s="16"/>
      <c r="AB26" s="32"/>
      <c r="AC26" s="32" t="s">
        <v>22</v>
      </c>
      <c r="AD26" s="16"/>
      <c r="AE26" s="16"/>
      <c r="AF26" s="16" t="s">
        <v>22</v>
      </c>
      <c r="AG26" s="16"/>
      <c r="AH26" s="16"/>
      <c r="AI26" s="17">
        <f>AM26</f>
        <v>0</v>
      </c>
      <c r="AJ26" s="17">
        <f>AI26+AK26</f>
        <v>120</v>
      </c>
      <c r="AK26" s="17">
        <f>AN26</f>
        <v>120</v>
      </c>
      <c r="AM26" s="18">
        <f>$AM$2-BI26</f>
        <v>0</v>
      </c>
      <c r="AN26" s="18">
        <f>(BJ26-AM26)</f>
        <v>120</v>
      </c>
      <c r="AO26" s="9"/>
      <c r="AP26" s="10">
        <f>COUNTIF(E26:AH26,"M")</f>
        <v>0</v>
      </c>
      <c r="AQ26" s="10">
        <f>COUNTIF(E26:AH26,"T")</f>
        <v>0</v>
      </c>
      <c r="AR26" s="10">
        <f>COUNTIF(E26:AH26,"D")</f>
        <v>0</v>
      </c>
      <c r="AS26" s="10">
        <f>COUNTIF(E26:AH26,"P")</f>
        <v>0</v>
      </c>
      <c r="AT26" s="10">
        <f>COUNTIF(E26:AH26,"M/T")</f>
        <v>0</v>
      </c>
      <c r="AU26" s="10">
        <f>COUNTIF(E26:AH26,"I/I")</f>
        <v>0</v>
      </c>
      <c r="AV26" s="10">
        <f>COUNTIF(E26:AH26,"I")</f>
        <v>0</v>
      </c>
      <c r="AW26" s="10">
        <f>COUNTIF(E26:AH26,"I²")</f>
        <v>0</v>
      </c>
      <c r="AX26" s="10">
        <f>COUNTIF(E26:AH26,"SN")</f>
        <v>10</v>
      </c>
      <c r="AY26" s="10">
        <f>COUNTIF(E26:AH26,"Ma")</f>
        <v>0</v>
      </c>
      <c r="AZ26" s="10">
        <f>COUNTIF(E26:AH26,"Ta")</f>
        <v>0</v>
      </c>
      <c r="BA26" s="10">
        <f>COUNTIF(E26:AH26,"Da")</f>
        <v>0</v>
      </c>
      <c r="BB26" s="10">
        <f>COUNTIF(E26:AH26,"ti")</f>
        <v>0</v>
      </c>
      <c r="BC26" s="10">
        <f>COUNTIF(E26:AH26,"MTa")</f>
        <v>0</v>
      </c>
      <c r="BD26" s="8"/>
      <c r="BE26" s="8"/>
      <c r="BF26" s="8"/>
      <c r="BG26" s="8"/>
      <c r="BH26" s="8"/>
      <c r="BI26" s="10">
        <f>((BE26*6)+(BF26*6)+(BG26*6)+(BH26)+(BD26*6))</f>
        <v>0</v>
      </c>
      <c r="BJ26" s="19">
        <f>(AP26*6)+(AQ26*6)+(AR26*8)+(AS26*12)+(AT26*12)+(AU26*11.5)+(AV26*6)+(AW26*6)+(AX26*12)+(AY26*6)+(AZ26*6)+(BA26*8)+(BB26*12)+(BC26*11.5)</f>
        <v>120</v>
      </c>
    </row>
    <row r="27" spans="1:62" s="7" customFormat="1" ht="26.25" customHeight="1">
      <c r="A27" s="14" t="s">
        <v>58</v>
      </c>
      <c r="B27" s="13" t="s">
        <v>25</v>
      </c>
      <c r="C27" s="27">
        <v>157582</v>
      </c>
      <c r="D27" s="15" t="s">
        <v>45</v>
      </c>
      <c r="E27" s="16" t="s">
        <v>22</v>
      </c>
      <c r="F27" s="16"/>
      <c r="G27" s="43"/>
      <c r="H27" s="32" t="s">
        <v>22</v>
      </c>
      <c r="I27" s="16"/>
      <c r="J27" s="16"/>
      <c r="K27" s="16" t="s">
        <v>22</v>
      </c>
      <c r="L27" s="32"/>
      <c r="M27" s="16"/>
      <c r="N27" s="32" t="s">
        <v>22</v>
      </c>
      <c r="O27" s="32"/>
      <c r="P27" s="16"/>
      <c r="Q27" s="16" t="s">
        <v>22</v>
      </c>
      <c r="R27" s="16"/>
      <c r="S27" s="35"/>
      <c r="T27" s="32" t="s">
        <v>22</v>
      </c>
      <c r="U27" s="32"/>
      <c r="V27" s="32"/>
      <c r="W27" s="16" t="s">
        <v>22</v>
      </c>
      <c r="X27" s="16"/>
      <c r="Y27" s="16"/>
      <c r="Z27" s="16" t="s">
        <v>22</v>
      </c>
      <c r="AA27" s="16"/>
      <c r="AB27" s="32"/>
      <c r="AC27" s="32" t="s">
        <v>22</v>
      </c>
      <c r="AD27" s="16"/>
      <c r="AE27" s="16"/>
      <c r="AF27" s="16" t="s">
        <v>22</v>
      </c>
      <c r="AG27" s="16"/>
      <c r="AH27" s="16"/>
      <c r="AI27" s="17">
        <f>AM27</f>
        <v>0</v>
      </c>
      <c r="AJ27" s="17">
        <f>AI27+AK27</f>
        <v>120</v>
      </c>
      <c r="AK27" s="17">
        <f>AN27</f>
        <v>120</v>
      </c>
      <c r="AM27" s="18">
        <f>$AM$2-BI27</f>
        <v>0</v>
      </c>
      <c r="AN27" s="18">
        <f>(BJ27-AM27)</f>
        <v>120</v>
      </c>
      <c r="AO27" s="9"/>
      <c r="AP27" s="10">
        <f>COUNTIF(E27:AH27,"M")</f>
        <v>0</v>
      </c>
      <c r="AQ27" s="10">
        <f>COUNTIF(E27:AH27,"T")</f>
        <v>0</v>
      </c>
      <c r="AR27" s="10">
        <f>COUNTIF(E27:AH27,"D")</f>
        <v>0</v>
      </c>
      <c r="AS27" s="10">
        <f>COUNTIF(E27:AH27,"P")</f>
        <v>0</v>
      </c>
      <c r="AT27" s="10">
        <f>COUNTIF(E27:AH27,"M/T")</f>
        <v>0</v>
      </c>
      <c r="AU27" s="10">
        <f>COUNTIF(E27:AH27,"I/I")</f>
        <v>0</v>
      </c>
      <c r="AV27" s="10">
        <f>COUNTIF(E27:AH27,"I")</f>
        <v>0</v>
      </c>
      <c r="AW27" s="10">
        <f>COUNTIF(E27:AH27,"I²")</f>
        <v>0</v>
      </c>
      <c r="AX27" s="10">
        <f>COUNTIF(E27:AH27,"SN")</f>
        <v>10</v>
      </c>
      <c r="AY27" s="10">
        <f>COUNTIF(E27:AH27,"Ma")</f>
        <v>0</v>
      </c>
      <c r="AZ27" s="10">
        <f>COUNTIF(E27:AH27,"Ta")</f>
        <v>0</v>
      </c>
      <c r="BA27" s="10">
        <f>COUNTIF(E27:AH27,"Da")</f>
        <v>0</v>
      </c>
      <c r="BB27" s="10">
        <f>COUNTIF(E27:AH27,"ti")</f>
        <v>0</v>
      </c>
      <c r="BC27" s="10">
        <f>COUNTIF(E27:AH27,"MTa")</f>
        <v>0</v>
      </c>
      <c r="BD27" s="8"/>
      <c r="BE27" s="8"/>
      <c r="BF27" s="8"/>
      <c r="BG27" s="8"/>
      <c r="BH27" s="8"/>
      <c r="BI27" s="10">
        <f>((BE27*6)+(BF27*6)+(BG27*6)+(BH27)+(BD27*6))</f>
        <v>0</v>
      </c>
      <c r="BJ27" s="19">
        <f>(AP27*6)+(AQ27*6)+(AR27*8)+(AS27*12)+(AT27*12)+(AU27*11.5)+(AV27*6)+(AW27*6)+(AX27*12)+(AY27*6)+(AZ27*6)+(BA27*8)+(BB27*12)+(BC27*11.5)</f>
        <v>120</v>
      </c>
    </row>
    <row r="28" spans="1:62" s="7" customFormat="1" ht="26.25" customHeight="1">
      <c r="A28" s="40" t="s">
        <v>29</v>
      </c>
      <c r="B28" s="5" t="s">
        <v>30</v>
      </c>
      <c r="C28" s="40" t="s">
        <v>31</v>
      </c>
      <c r="D28" s="268" t="s">
        <v>32</v>
      </c>
      <c r="E28" s="6">
        <v>1</v>
      </c>
      <c r="F28" s="6">
        <v>2</v>
      </c>
      <c r="G28" s="6">
        <v>3</v>
      </c>
      <c r="H28" s="6">
        <v>4</v>
      </c>
      <c r="I28" s="6">
        <v>5</v>
      </c>
      <c r="J28" s="6">
        <v>6</v>
      </c>
      <c r="K28" s="6">
        <v>7</v>
      </c>
      <c r="L28" s="6">
        <v>8</v>
      </c>
      <c r="M28" s="6">
        <v>9</v>
      </c>
      <c r="N28" s="6">
        <v>10</v>
      </c>
      <c r="O28" s="6">
        <v>11</v>
      </c>
      <c r="P28" s="6">
        <v>12</v>
      </c>
      <c r="Q28" s="6">
        <v>13</v>
      </c>
      <c r="R28" s="6">
        <v>14</v>
      </c>
      <c r="S28" s="6">
        <v>15</v>
      </c>
      <c r="T28" s="6">
        <v>16</v>
      </c>
      <c r="U28" s="6">
        <v>17</v>
      </c>
      <c r="V28" s="6">
        <v>18</v>
      </c>
      <c r="W28" s="6">
        <v>19</v>
      </c>
      <c r="X28" s="6">
        <v>20</v>
      </c>
      <c r="Y28" s="6">
        <v>21</v>
      </c>
      <c r="Z28" s="6">
        <v>22</v>
      </c>
      <c r="AA28" s="6">
        <v>23</v>
      </c>
      <c r="AB28" s="6">
        <v>24</v>
      </c>
      <c r="AC28" s="6">
        <v>25</v>
      </c>
      <c r="AD28" s="6">
        <v>26</v>
      </c>
      <c r="AE28" s="6">
        <v>27</v>
      </c>
      <c r="AF28" s="6">
        <v>28</v>
      </c>
      <c r="AG28" s="6">
        <v>29</v>
      </c>
      <c r="AH28" s="6">
        <v>30</v>
      </c>
      <c r="AI28" s="269" t="s">
        <v>8</v>
      </c>
      <c r="AJ28" s="269" t="s">
        <v>33</v>
      </c>
      <c r="AK28" s="269" t="s">
        <v>9</v>
      </c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</row>
    <row r="29" spans="1:62" s="7" customFormat="1" ht="26.25" customHeight="1">
      <c r="A29" s="40"/>
      <c r="B29" s="5" t="s">
        <v>34</v>
      </c>
      <c r="C29" s="40" t="s">
        <v>0</v>
      </c>
      <c r="D29" s="268"/>
      <c r="E29" s="6" t="s">
        <v>2</v>
      </c>
      <c r="F29" s="6" t="s">
        <v>3</v>
      </c>
      <c r="G29" s="6" t="s">
        <v>85</v>
      </c>
      <c r="H29" s="6" t="s">
        <v>5</v>
      </c>
      <c r="I29" s="6" t="s">
        <v>6</v>
      </c>
      <c r="J29" s="6" t="s">
        <v>7</v>
      </c>
      <c r="K29" s="6" t="s">
        <v>1</v>
      </c>
      <c r="L29" s="6" t="s">
        <v>2</v>
      </c>
      <c r="M29" s="6" t="s">
        <v>3</v>
      </c>
      <c r="N29" s="6" t="s">
        <v>85</v>
      </c>
      <c r="O29" s="6" t="s">
        <v>5</v>
      </c>
      <c r="P29" s="6" t="s">
        <v>6</v>
      </c>
      <c r="Q29" s="6" t="s">
        <v>7</v>
      </c>
      <c r="R29" s="6" t="s">
        <v>1</v>
      </c>
      <c r="S29" s="6" t="s">
        <v>2</v>
      </c>
      <c r="T29" s="6" t="s">
        <v>3</v>
      </c>
      <c r="U29" s="6" t="s">
        <v>85</v>
      </c>
      <c r="V29" s="6" t="s">
        <v>5</v>
      </c>
      <c r="W29" s="6" t="s">
        <v>6</v>
      </c>
      <c r="X29" s="6" t="s">
        <v>7</v>
      </c>
      <c r="Y29" s="6" t="s">
        <v>1</v>
      </c>
      <c r="Z29" s="6" t="s">
        <v>2</v>
      </c>
      <c r="AA29" s="6" t="s">
        <v>3</v>
      </c>
      <c r="AB29" s="6" t="s">
        <v>85</v>
      </c>
      <c r="AC29" s="6" t="s">
        <v>5</v>
      </c>
      <c r="AD29" s="6" t="s">
        <v>6</v>
      </c>
      <c r="AE29" s="6" t="s">
        <v>7</v>
      </c>
      <c r="AF29" s="6" t="s">
        <v>1</v>
      </c>
      <c r="AG29" s="6" t="s">
        <v>2</v>
      </c>
      <c r="AH29" s="6" t="s">
        <v>3</v>
      </c>
      <c r="AI29" s="269"/>
      <c r="AJ29" s="269"/>
      <c r="AK29" s="269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</row>
    <row r="30" spans="1:62" s="7" customFormat="1" ht="26.25" customHeight="1">
      <c r="A30" s="14">
        <v>427829</v>
      </c>
      <c r="B30" s="13" t="s">
        <v>51</v>
      </c>
      <c r="C30" s="27">
        <v>89113</v>
      </c>
      <c r="D30" s="15" t="s">
        <v>45</v>
      </c>
      <c r="E30" s="16"/>
      <c r="F30" s="16" t="s">
        <v>22</v>
      </c>
      <c r="G30" s="32"/>
      <c r="H30" s="32"/>
      <c r="I30" s="16" t="s">
        <v>22</v>
      </c>
      <c r="J30" s="16"/>
      <c r="K30" s="16"/>
      <c r="L30" s="32" t="s">
        <v>22</v>
      </c>
      <c r="M30" s="16"/>
      <c r="N30" s="32"/>
      <c r="O30" s="32" t="s">
        <v>22</v>
      </c>
      <c r="P30" s="16"/>
      <c r="Q30" s="16"/>
      <c r="R30" s="16" t="s">
        <v>22</v>
      </c>
      <c r="S30" s="16"/>
      <c r="T30" s="32"/>
      <c r="U30" s="32"/>
      <c r="V30" s="32" t="s">
        <v>22</v>
      </c>
      <c r="W30" s="16"/>
      <c r="X30" s="16" t="s">
        <v>22</v>
      </c>
      <c r="Y30" s="16"/>
      <c r="Z30" s="16"/>
      <c r="AA30" s="16" t="s">
        <v>22</v>
      </c>
      <c r="AB30" s="32"/>
      <c r="AC30" s="32"/>
      <c r="AD30" s="16" t="s">
        <v>22</v>
      </c>
      <c r="AE30" s="16"/>
      <c r="AF30" s="16"/>
      <c r="AG30" s="16" t="s">
        <v>22</v>
      </c>
      <c r="AH30" s="16"/>
      <c r="AI30" s="17">
        <f>AM30</f>
        <v>0</v>
      </c>
      <c r="AJ30" s="17">
        <f>AI30+AK30</f>
        <v>120</v>
      </c>
      <c r="AK30" s="17">
        <f>AN30</f>
        <v>120</v>
      </c>
      <c r="AM30" s="18">
        <f>$AM$2-BI30</f>
        <v>0</v>
      </c>
      <c r="AN30" s="18">
        <f>(BJ30-AM30)</f>
        <v>120</v>
      </c>
      <c r="AO30" s="9"/>
      <c r="AP30" s="10">
        <f>COUNTIF(E30:AH30,"M")</f>
        <v>0</v>
      </c>
      <c r="AQ30" s="10">
        <f>COUNTIF(E30:AH30,"T")</f>
        <v>0</v>
      </c>
      <c r="AR30" s="10">
        <f>COUNTIF(E30:AH30,"D")</f>
        <v>0</v>
      </c>
      <c r="AS30" s="10">
        <f>COUNTIF(E30:AH30,"P")</f>
        <v>0</v>
      </c>
      <c r="AT30" s="10">
        <f>COUNTIF(E30:AH30,"M/T")</f>
        <v>0</v>
      </c>
      <c r="AU30" s="10">
        <f>COUNTIF(E30:AH30,"I/I")</f>
        <v>0</v>
      </c>
      <c r="AV30" s="10">
        <f>COUNTIF(E30:AH30,"I")</f>
        <v>0</v>
      </c>
      <c r="AW30" s="10">
        <f>COUNTIF(E30:AH30,"I²")</f>
        <v>0</v>
      </c>
      <c r="AX30" s="10">
        <f>COUNTIF(E30:AH30,"SN")</f>
        <v>10</v>
      </c>
      <c r="AY30" s="10">
        <f>COUNTIF(E30:AH30,"Ma")</f>
        <v>0</v>
      </c>
      <c r="AZ30" s="10">
        <f>COUNTIF(E30:AH30,"Ta")</f>
        <v>0</v>
      </c>
      <c r="BA30" s="10">
        <f>COUNTIF(E30:AH30,"Da")</f>
        <v>0</v>
      </c>
      <c r="BB30" s="10">
        <f>COUNTIF(E30:AH30,"ti")</f>
        <v>0</v>
      </c>
      <c r="BC30" s="10">
        <f>COUNTIF(E30:AH30,"MTa")</f>
        <v>0</v>
      </c>
      <c r="BD30" s="8"/>
      <c r="BE30" s="8"/>
      <c r="BF30" s="8"/>
      <c r="BG30" s="8"/>
      <c r="BH30" s="8"/>
      <c r="BI30" s="10">
        <f>((BE30*6)+(BF30*6)+(BG30*6)+(BH30)+(BD30*6))</f>
        <v>0</v>
      </c>
      <c r="BJ30" s="19">
        <f>(AP30*6)+(AQ30*6)+(AR30*8)+(AS30*12)+(AT30*12)+(AU30*11.5)+(AV30*6)+(AW30*6)+(AX30*12)+(AY30*6)+(AZ30*6)+(BA30*8)+(BB30*12)+(BC30*11.5)</f>
        <v>120</v>
      </c>
    </row>
    <row r="31" spans="1:62" s="7" customFormat="1" ht="26.25" customHeight="1">
      <c r="A31" s="14">
        <v>426474</v>
      </c>
      <c r="B31" s="13" t="s">
        <v>65</v>
      </c>
      <c r="C31" s="27">
        <v>188749</v>
      </c>
      <c r="D31" s="15" t="s">
        <v>45</v>
      </c>
      <c r="E31" s="16"/>
      <c r="F31" s="16" t="s">
        <v>22</v>
      </c>
      <c r="G31" s="32"/>
      <c r="H31" s="32"/>
      <c r="I31" s="16" t="s">
        <v>22</v>
      </c>
      <c r="J31" s="16"/>
      <c r="K31" s="16"/>
      <c r="L31" s="32" t="s">
        <v>22</v>
      </c>
      <c r="M31" s="16"/>
      <c r="N31" s="32"/>
      <c r="O31" s="32" t="s">
        <v>22</v>
      </c>
      <c r="P31" s="16"/>
      <c r="Q31" s="16"/>
      <c r="R31" s="16" t="s">
        <v>22</v>
      </c>
      <c r="S31" s="16"/>
      <c r="T31" s="32"/>
      <c r="U31" s="32" t="s">
        <v>22</v>
      </c>
      <c r="V31" s="32"/>
      <c r="W31" s="16"/>
      <c r="X31" s="16" t="s">
        <v>22</v>
      </c>
      <c r="Y31" s="16"/>
      <c r="Z31" s="16"/>
      <c r="AA31" s="16" t="s">
        <v>22</v>
      </c>
      <c r="AB31" s="32"/>
      <c r="AC31" s="32"/>
      <c r="AD31" s="16" t="s">
        <v>22</v>
      </c>
      <c r="AE31" s="16"/>
      <c r="AF31" s="16"/>
      <c r="AG31" s="16" t="s">
        <v>22</v>
      </c>
      <c r="AH31" s="16"/>
      <c r="AI31" s="17">
        <f>AM31</f>
        <v>0</v>
      </c>
      <c r="AJ31" s="17">
        <f>AI31+AK31</f>
        <v>120</v>
      </c>
      <c r="AK31" s="17">
        <f>AN31</f>
        <v>120</v>
      </c>
      <c r="AM31" s="18">
        <f>$AM$2-BI31</f>
        <v>0</v>
      </c>
      <c r="AN31" s="18">
        <f>(BJ31-AM31)</f>
        <v>120</v>
      </c>
      <c r="AO31" s="9"/>
      <c r="AP31" s="10">
        <f>COUNTIF(E31:AH31,"M")</f>
        <v>0</v>
      </c>
      <c r="AQ31" s="10">
        <f>COUNTIF(E31:AH31,"T")</f>
        <v>0</v>
      </c>
      <c r="AR31" s="10">
        <f>COUNTIF(E31:AH31,"D")</f>
        <v>0</v>
      </c>
      <c r="AS31" s="10">
        <f>COUNTIF(E31:AH31,"P")</f>
        <v>0</v>
      </c>
      <c r="AT31" s="10">
        <f>COUNTIF(E31:AH31,"M/T")</f>
        <v>0</v>
      </c>
      <c r="AU31" s="10">
        <f>COUNTIF(E31:AH31,"I/I")</f>
        <v>0</v>
      </c>
      <c r="AV31" s="10">
        <f>COUNTIF(E31:AH31,"I")</f>
        <v>0</v>
      </c>
      <c r="AW31" s="10">
        <f>COUNTIF(E31:AH31,"I²")</f>
        <v>0</v>
      </c>
      <c r="AX31" s="10">
        <f>COUNTIF(E31:AH31,"SN")</f>
        <v>10</v>
      </c>
      <c r="AY31" s="10">
        <f>COUNTIF(E31:AH31,"Ma")</f>
        <v>0</v>
      </c>
      <c r="AZ31" s="10">
        <f>COUNTIF(E31:AH31,"Ta")</f>
        <v>0</v>
      </c>
      <c r="BA31" s="10">
        <f>COUNTIF(E31:AH31,"Da")</f>
        <v>0</v>
      </c>
      <c r="BB31" s="10">
        <f>COUNTIF(E31:AH31,"ti")</f>
        <v>0</v>
      </c>
      <c r="BC31" s="10">
        <f>COUNTIF(E31:AH31,"MTa")</f>
        <v>0</v>
      </c>
      <c r="BD31" s="8"/>
      <c r="BE31" s="8"/>
      <c r="BF31" s="8"/>
      <c r="BG31" s="8"/>
      <c r="BH31" s="8"/>
      <c r="BI31" s="10">
        <f>((BE31*6)+(BF31*6)+(BG31*6)+(BH31)+(BD31*6))</f>
        <v>0</v>
      </c>
      <c r="BJ31" s="19">
        <f>(AP31*6)+(AQ31*6)+(AR31*8)+(AS31*12)+(AT31*12)+(AU31*11.5)+(AV31*6)+(AW31*6)+(AX31*12)+(AY31*6)+(AZ31*6)+(BA31*8)+(BB31*12)+(BC31*11.5)</f>
        <v>120</v>
      </c>
    </row>
    <row r="32" spans="1:62" s="7" customFormat="1" ht="26.25" customHeight="1">
      <c r="A32" s="40" t="s">
        <v>29</v>
      </c>
      <c r="B32" s="5" t="s">
        <v>30</v>
      </c>
      <c r="C32" s="40" t="s">
        <v>31</v>
      </c>
      <c r="D32" s="268" t="s">
        <v>32</v>
      </c>
      <c r="E32" s="6">
        <v>1</v>
      </c>
      <c r="F32" s="6">
        <v>2</v>
      </c>
      <c r="G32" s="6">
        <v>3</v>
      </c>
      <c r="H32" s="6">
        <v>4</v>
      </c>
      <c r="I32" s="6">
        <v>5</v>
      </c>
      <c r="J32" s="6">
        <v>6</v>
      </c>
      <c r="K32" s="6">
        <v>7</v>
      </c>
      <c r="L32" s="6">
        <v>8</v>
      </c>
      <c r="M32" s="6">
        <v>9</v>
      </c>
      <c r="N32" s="6">
        <v>10</v>
      </c>
      <c r="O32" s="6">
        <v>11</v>
      </c>
      <c r="P32" s="6">
        <v>12</v>
      </c>
      <c r="Q32" s="6">
        <v>13</v>
      </c>
      <c r="R32" s="6">
        <v>14</v>
      </c>
      <c r="S32" s="6">
        <v>15</v>
      </c>
      <c r="T32" s="6">
        <v>16</v>
      </c>
      <c r="U32" s="6">
        <v>17</v>
      </c>
      <c r="V32" s="6">
        <v>18</v>
      </c>
      <c r="W32" s="6">
        <v>19</v>
      </c>
      <c r="X32" s="6">
        <v>20</v>
      </c>
      <c r="Y32" s="6">
        <v>21</v>
      </c>
      <c r="Z32" s="6">
        <v>22</v>
      </c>
      <c r="AA32" s="6">
        <v>23</v>
      </c>
      <c r="AB32" s="6">
        <v>24</v>
      </c>
      <c r="AC32" s="6">
        <v>25</v>
      </c>
      <c r="AD32" s="6">
        <v>26</v>
      </c>
      <c r="AE32" s="6">
        <v>27</v>
      </c>
      <c r="AF32" s="6">
        <v>28</v>
      </c>
      <c r="AG32" s="6">
        <v>29</v>
      </c>
      <c r="AH32" s="6">
        <v>30</v>
      </c>
      <c r="AI32" s="269" t="s">
        <v>33</v>
      </c>
      <c r="AJ32" s="269" t="s">
        <v>9</v>
      </c>
      <c r="AK32" s="269" t="s">
        <v>9</v>
      </c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</row>
    <row r="33" spans="1:61" s="7" customFormat="1" ht="26.25" customHeight="1">
      <c r="A33" s="40"/>
      <c r="B33" s="5" t="s">
        <v>34</v>
      </c>
      <c r="C33" s="40" t="s">
        <v>0</v>
      </c>
      <c r="D33" s="268"/>
      <c r="E33" s="6" t="s">
        <v>2</v>
      </c>
      <c r="F33" s="6" t="s">
        <v>3</v>
      </c>
      <c r="G33" s="6" t="s">
        <v>85</v>
      </c>
      <c r="H33" s="6" t="s">
        <v>5</v>
      </c>
      <c r="I33" s="6" t="s">
        <v>6</v>
      </c>
      <c r="J33" s="6" t="s">
        <v>7</v>
      </c>
      <c r="K33" s="6" t="s">
        <v>1</v>
      </c>
      <c r="L33" s="6" t="s">
        <v>2</v>
      </c>
      <c r="M33" s="6" t="s">
        <v>3</v>
      </c>
      <c r="N33" s="6" t="s">
        <v>85</v>
      </c>
      <c r="O33" s="6" t="s">
        <v>5</v>
      </c>
      <c r="P33" s="6" t="s">
        <v>6</v>
      </c>
      <c r="Q33" s="6" t="s">
        <v>7</v>
      </c>
      <c r="R33" s="6" t="s">
        <v>1</v>
      </c>
      <c r="S33" s="6" t="s">
        <v>2</v>
      </c>
      <c r="T33" s="6" t="s">
        <v>3</v>
      </c>
      <c r="U33" s="6" t="s">
        <v>85</v>
      </c>
      <c r="V33" s="6" t="s">
        <v>5</v>
      </c>
      <c r="W33" s="6" t="s">
        <v>6</v>
      </c>
      <c r="X33" s="6" t="s">
        <v>7</v>
      </c>
      <c r="Y33" s="6" t="s">
        <v>1</v>
      </c>
      <c r="Z33" s="6" t="s">
        <v>2</v>
      </c>
      <c r="AA33" s="6" t="s">
        <v>3</v>
      </c>
      <c r="AB33" s="6" t="s">
        <v>85</v>
      </c>
      <c r="AC33" s="6" t="s">
        <v>5</v>
      </c>
      <c r="AD33" s="6" t="s">
        <v>6</v>
      </c>
      <c r="AE33" s="6" t="s">
        <v>7</v>
      </c>
      <c r="AF33" s="6" t="s">
        <v>1</v>
      </c>
      <c r="AG33" s="6" t="s">
        <v>2</v>
      </c>
      <c r="AH33" s="6" t="s">
        <v>3</v>
      </c>
      <c r="AI33" s="269"/>
      <c r="AJ33" s="269"/>
      <c r="AK33" s="26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7" customFormat="1" ht="26.25" customHeight="1">
      <c r="A34" s="14">
        <v>431337</v>
      </c>
      <c r="B34" s="13" t="s">
        <v>83</v>
      </c>
      <c r="C34" s="36">
        <v>428140</v>
      </c>
      <c r="D34" s="29" t="s">
        <v>68</v>
      </c>
      <c r="E34" s="31" t="s">
        <v>78</v>
      </c>
      <c r="F34" s="16"/>
      <c r="G34" s="37" t="s">
        <v>78</v>
      </c>
      <c r="H34" s="32"/>
      <c r="I34" s="16"/>
      <c r="J34" s="31"/>
      <c r="K34" s="16"/>
      <c r="L34" s="32" t="s">
        <v>12</v>
      </c>
      <c r="M34" s="31"/>
      <c r="N34" s="37"/>
      <c r="O34" s="32" t="s">
        <v>12</v>
      </c>
      <c r="P34" s="16"/>
      <c r="Q34" s="31" t="s">
        <v>78</v>
      </c>
      <c r="R34" s="16"/>
      <c r="S34" s="31" t="s">
        <v>78</v>
      </c>
      <c r="T34" s="32"/>
      <c r="U34" s="37" t="s">
        <v>78</v>
      </c>
      <c r="V34" s="32"/>
      <c r="W34" s="16" t="s">
        <v>12</v>
      </c>
      <c r="X34" s="16"/>
      <c r="Y34" s="16"/>
      <c r="Z34" s="30"/>
      <c r="AA34" s="31" t="s">
        <v>78</v>
      </c>
      <c r="AB34" s="32"/>
      <c r="AC34" s="32"/>
      <c r="AD34" s="16"/>
      <c r="AE34" s="31" t="s">
        <v>78</v>
      </c>
      <c r="AF34" s="16"/>
      <c r="AG34" s="16"/>
      <c r="AH34" s="30"/>
      <c r="AI34" s="17" t="e">
        <f>#REF!+AJ34</f>
        <v>#REF!</v>
      </c>
      <c r="AJ34" s="17">
        <f>AM34</f>
        <v>36</v>
      </c>
      <c r="AK34" s="17">
        <f>AN34</f>
        <v>0</v>
      </c>
      <c r="AL34" s="18">
        <f>$AL$2-BH34</f>
        <v>0</v>
      </c>
      <c r="AM34" s="18">
        <f>(BI34-AL34)</f>
        <v>36</v>
      </c>
      <c r="AN34" s="9"/>
      <c r="AO34" s="10">
        <f>COUNTIF(E34:AH34,"M")</f>
        <v>0</v>
      </c>
      <c r="AP34" s="10">
        <f>COUNTIF(E34:AH34,"T")</f>
        <v>0</v>
      </c>
      <c r="AQ34" s="10">
        <f>COUNTIF(E34:AH34,"D")</f>
        <v>0</v>
      </c>
      <c r="AR34" s="10">
        <f>COUNTIF(E34:AH34,"P")</f>
        <v>3</v>
      </c>
      <c r="AS34" s="10">
        <f>COUNTIF(E34:AH34,"M/T")</f>
        <v>0</v>
      </c>
      <c r="AT34" s="10">
        <f>COUNTIF(E34:AH34,"I/I")</f>
        <v>0</v>
      </c>
      <c r="AU34" s="10">
        <f>COUNTIF(E34:AH34,"I")</f>
        <v>0</v>
      </c>
      <c r="AV34" s="10">
        <f>COUNTIF(E34:AH34,"I²")</f>
        <v>0</v>
      </c>
      <c r="AW34" s="10">
        <f>COUNTIF(E34:AH34,"SN")</f>
        <v>0</v>
      </c>
      <c r="AX34" s="10">
        <f>COUNTIF(E34:AH34,"Ma")</f>
        <v>0</v>
      </c>
      <c r="AY34" s="10">
        <f>COUNTIF(E34:AH34,"Ta")</f>
        <v>0</v>
      </c>
      <c r="AZ34" s="10">
        <f>COUNTIF(E34:AH34,"Da")</f>
        <v>0</v>
      </c>
      <c r="BA34" s="10">
        <f>COUNTIF(E34:AH34,"ti")</f>
        <v>0</v>
      </c>
      <c r="BB34" s="10">
        <f>COUNTIF(E34:AH34,"MTa")</f>
        <v>0</v>
      </c>
      <c r="BC34" s="8"/>
      <c r="BD34" s="8"/>
      <c r="BE34" s="8"/>
      <c r="BF34" s="8"/>
      <c r="BG34" s="8"/>
      <c r="BH34" s="10">
        <f>((BD34*6)+(BE34*6)+(BF34*6)+(BG34)+(BC34*6))</f>
        <v>0</v>
      </c>
      <c r="BI34" s="19">
        <f>(AO34*6)+(AP34*6)+(AQ34*8)+(AR34*12)+(AS34*12)+(AT34*11.5)+(AU34*6)+(AV34*6)+(AW34*12)+(AX34*6)+(AY34*6)+(AZ34*8)+(BA34*12)+(BB34*11.5)</f>
        <v>36</v>
      </c>
    </row>
    <row r="35" spans="1:61" s="7" customFormat="1" ht="26.25" customHeight="1">
      <c r="A35" s="14">
        <v>431702</v>
      </c>
      <c r="B35" s="13" t="s">
        <v>50</v>
      </c>
      <c r="C35" s="27">
        <v>139110</v>
      </c>
      <c r="D35" s="29" t="s">
        <v>68</v>
      </c>
      <c r="E35" s="30"/>
      <c r="F35" s="16"/>
      <c r="G35" s="32"/>
      <c r="H35" s="32"/>
      <c r="I35" s="30"/>
      <c r="J35" s="30"/>
      <c r="K35" s="16"/>
      <c r="L35" s="37" t="s">
        <v>87</v>
      </c>
      <c r="M35" s="31"/>
      <c r="N35" s="32"/>
      <c r="O35" s="37" t="s">
        <v>87</v>
      </c>
      <c r="P35" s="16"/>
      <c r="Q35" s="16"/>
      <c r="R35" s="31" t="s">
        <v>87</v>
      </c>
      <c r="S35" s="16"/>
      <c r="T35" s="32"/>
      <c r="U35" s="37" t="s">
        <v>87</v>
      </c>
      <c r="V35" s="32"/>
      <c r="W35" s="16"/>
      <c r="X35" s="31" t="s">
        <v>87</v>
      </c>
      <c r="Y35" s="16"/>
      <c r="Z35" s="16"/>
      <c r="AA35" s="31" t="s">
        <v>87</v>
      </c>
      <c r="AB35" s="32"/>
      <c r="AC35" s="32"/>
      <c r="AD35" s="31" t="s">
        <v>87</v>
      </c>
      <c r="AE35" s="16" t="s">
        <v>22</v>
      </c>
      <c r="AF35" s="16"/>
      <c r="AG35" s="31" t="s">
        <v>87</v>
      </c>
      <c r="AH35" s="16" t="s">
        <v>22</v>
      </c>
      <c r="AI35" s="17" t="e">
        <f>#REF!+AJ35</f>
        <v>#REF!</v>
      </c>
      <c r="AJ35" s="17">
        <f>AM35</f>
        <v>24</v>
      </c>
      <c r="AK35" s="17">
        <f>AN35</f>
        <v>0</v>
      </c>
      <c r="AL35" s="18">
        <f>$AL$2-BH35</f>
        <v>0</v>
      </c>
      <c r="AM35" s="18">
        <f>(BI35-AL35)</f>
        <v>24</v>
      </c>
      <c r="AN35" s="9"/>
      <c r="AO35" s="10">
        <f>COUNTIF(E35:AH35,"M")</f>
        <v>0</v>
      </c>
      <c r="AP35" s="10">
        <f>COUNTIF(E35:AH35,"T")</f>
        <v>0</v>
      </c>
      <c r="AQ35" s="10">
        <f>COUNTIF(E35:AH35,"D")</f>
        <v>0</v>
      </c>
      <c r="AR35" s="10">
        <f>COUNTIF(E35:AH35,"P")</f>
        <v>0</v>
      </c>
      <c r="AS35" s="10">
        <f>COUNTIF(E35:AH35,"M/T")</f>
        <v>0</v>
      </c>
      <c r="AT35" s="10">
        <f>COUNTIF(E35:AH35,"I/I")</f>
        <v>0</v>
      </c>
      <c r="AU35" s="10">
        <f>COUNTIF(E35:AH35,"I")</f>
        <v>0</v>
      </c>
      <c r="AV35" s="10">
        <f>COUNTIF(E35:AH35,"I²")</f>
        <v>0</v>
      </c>
      <c r="AW35" s="10">
        <f>COUNTIF(E35:AH35,"SN")</f>
        <v>2</v>
      </c>
      <c r="AX35" s="10">
        <f>COUNTIF(E35:AH35,"Ma")</f>
        <v>0</v>
      </c>
      <c r="AY35" s="10">
        <f>COUNTIF(E35:AH35,"Ta")</f>
        <v>0</v>
      </c>
      <c r="AZ35" s="10">
        <f>COUNTIF(E35:AH35,"Da")</f>
        <v>0</v>
      </c>
      <c r="BA35" s="10">
        <f>COUNTIF(E35:AH35,"ti")</f>
        <v>0</v>
      </c>
      <c r="BB35" s="10">
        <f>COUNTIF(E35:AH35,"MTa")</f>
        <v>0</v>
      </c>
      <c r="BC35" s="8"/>
      <c r="BD35" s="8"/>
      <c r="BE35" s="8"/>
      <c r="BF35" s="8"/>
      <c r="BG35" s="8"/>
      <c r="BH35" s="10">
        <f>((BD35*6)+(BE35*6)+(BF35*6)+(BG35)+(BC35*6))</f>
        <v>0</v>
      </c>
      <c r="BI35" s="19">
        <f>(AO35*6)+(AP35*6)+(AQ35*8)+(AR35*12)+(AS35*12)+(AT35*11.5)+(AU35*6)+(AV35*6)+(AW35*12)+(AX35*6)+(AY35*6)+(AZ35*8)+(BA35*12)+(BB35*11.5)</f>
        <v>24</v>
      </c>
    </row>
    <row r="36" spans="1:61" s="7" customFormat="1" ht="26.25" customHeight="1">
      <c r="A36" s="40" t="s">
        <v>29</v>
      </c>
      <c r="B36" s="5" t="s">
        <v>30</v>
      </c>
      <c r="C36" s="40" t="s">
        <v>31</v>
      </c>
      <c r="D36" s="268" t="s">
        <v>32</v>
      </c>
      <c r="E36" s="6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6">
        <v>8</v>
      </c>
      <c r="M36" s="6">
        <v>9</v>
      </c>
      <c r="N36" s="6">
        <v>10</v>
      </c>
      <c r="O36" s="6">
        <v>11</v>
      </c>
      <c r="P36" s="6">
        <v>12</v>
      </c>
      <c r="Q36" s="6">
        <v>13</v>
      </c>
      <c r="R36" s="6">
        <v>14</v>
      </c>
      <c r="S36" s="6">
        <v>15</v>
      </c>
      <c r="T36" s="6">
        <v>16</v>
      </c>
      <c r="U36" s="6">
        <v>17</v>
      </c>
      <c r="V36" s="6">
        <v>18</v>
      </c>
      <c r="W36" s="6">
        <v>19</v>
      </c>
      <c r="X36" s="6">
        <v>20</v>
      </c>
      <c r="Y36" s="6">
        <v>21</v>
      </c>
      <c r="Z36" s="6">
        <v>22</v>
      </c>
      <c r="AA36" s="6">
        <v>23</v>
      </c>
      <c r="AB36" s="6">
        <v>24</v>
      </c>
      <c r="AC36" s="6">
        <v>25</v>
      </c>
      <c r="AD36" s="6">
        <v>26</v>
      </c>
      <c r="AE36" s="6">
        <v>27</v>
      </c>
      <c r="AF36" s="6">
        <v>28</v>
      </c>
      <c r="AG36" s="6">
        <v>29</v>
      </c>
      <c r="AH36" s="6">
        <v>30</v>
      </c>
      <c r="AI36" s="269" t="s">
        <v>33</v>
      </c>
      <c r="AJ36" s="269" t="s">
        <v>9</v>
      </c>
      <c r="AK36" s="269" t="s">
        <v>9</v>
      </c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</row>
    <row r="37" spans="1:61" s="7" customFormat="1" ht="26.25" customHeight="1">
      <c r="A37" s="40"/>
      <c r="B37" s="5" t="s">
        <v>76</v>
      </c>
      <c r="C37" s="40" t="s">
        <v>0</v>
      </c>
      <c r="D37" s="268"/>
      <c r="E37" s="6" t="s">
        <v>2</v>
      </c>
      <c r="F37" s="6" t="s">
        <v>3</v>
      </c>
      <c r="G37" s="6" t="s">
        <v>85</v>
      </c>
      <c r="H37" s="6" t="s">
        <v>5</v>
      </c>
      <c r="I37" s="6" t="s">
        <v>6</v>
      </c>
      <c r="J37" s="6" t="s">
        <v>7</v>
      </c>
      <c r="K37" s="6" t="s">
        <v>1</v>
      </c>
      <c r="L37" s="6" t="s">
        <v>2</v>
      </c>
      <c r="M37" s="6" t="s">
        <v>3</v>
      </c>
      <c r="N37" s="6" t="s">
        <v>85</v>
      </c>
      <c r="O37" s="6" t="s">
        <v>5</v>
      </c>
      <c r="P37" s="6" t="s">
        <v>6</v>
      </c>
      <c r="Q37" s="6" t="s">
        <v>7</v>
      </c>
      <c r="R37" s="6" t="s">
        <v>1</v>
      </c>
      <c r="S37" s="6" t="s">
        <v>2</v>
      </c>
      <c r="T37" s="6" t="s">
        <v>3</v>
      </c>
      <c r="U37" s="6" t="s">
        <v>85</v>
      </c>
      <c r="V37" s="6" t="s">
        <v>5</v>
      </c>
      <c r="W37" s="6" t="s">
        <v>6</v>
      </c>
      <c r="X37" s="6" t="s">
        <v>7</v>
      </c>
      <c r="Y37" s="6" t="s">
        <v>1</v>
      </c>
      <c r="Z37" s="6" t="s">
        <v>2</v>
      </c>
      <c r="AA37" s="6" t="s">
        <v>3</v>
      </c>
      <c r="AB37" s="6" t="s">
        <v>85</v>
      </c>
      <c r="AC37" s="6" t="s">
        <v>5</v>
      </c>
      <c r="AD37" s="6" t="s">
        <v>6</v>
      </c>
      <c r="AE37" s="6" t="s">
        <v>7</v>
      </c>
      <c r="AF37" s="6" t="s">
        <v>1</v>
      </c>
      <c r="AG37" s="6" t="s">
        <v>2</v>
      </c>
      <c r="AH37" s="6" t="s">
        <v>3</v>
      </c>
      <c r="AI37" s="269"/>
      <c r="AJ37" s="269"/>
      <c r="AK37" s="269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</row>
    <row r="38" spans="1:61" s="7" customFormat="1" ht="26.25" customHeight="1">
      <c r="A38" s="14">
        <v>429082</v>
      </c>
      <c r="B38" s="13" t="s">
        <v>49</v>
      </c>
      <c r="C38" s="27">
        <v>227840</v>
      </c>
      <c r="D38" s="29" t="s">
        <v>77</v>
      </c>
      <c r="E38" s="16"/>
      <c r="F38" s="31" t="s">
        <v>78</v>
      </c>
      <c r="G38" s="37"/>
      <c r="H38" s="32"/>
      <c r="I38" s="31"/>
      <c r="J38" s="31" t="s">
        <v>78</v>
      </c>
      <c r="K38" s="42"/>
      <c r="L38" s="37" t="s">
        <v>78</v>
      </c>
      <c r="M38" s="31"/>
      <c r="N38" s="32"/>
      <c r="O38" s="37"/>
      <c r="P38" s="31" t="s">
        <v>78</v>
      </c>
      <c r="Q38" s="31"/>
      <c r="R38" s="31" t="s">
        <v>78</v>
      </c>
      <c r="S38" s="31"/>
      <c r="T38" s="32"/>
      <c r="U38" s="37"/>
      <c r="V38" s="32"/>
      <c r="W38" s="31"/>
      <c r="X38" s="31" t="s">
        <v>78</v>
      </c>
      <c r="Y38" s="31"/>
      <c r="Z38" s="31" t="s">
        <v>78</v>
      </c>
      <c r="AA38" s="31"/>
      <c r="AB38" s="32"/>
      <c r="AC38" s="37"/>
      <c r="AD38" s="31" t="s">
        <v>78</v>
      </c>
      <c r="AE38" s="31"/>
      <c r="AF38" s="31" t="s">
        <v>78</v>
      </c>
      <c r="AG38" s="31"/>
      <c r="AH38" s="31" t="s">
        <v>78</v>
      </c>
      <c r="AI38" s="17" t="e">
        <f>#REF!+AJ38</f>
        <v>#REF!</v>
      </c>
      <c r="AJ38" s="17">
        <f>AM38</f>
        <v>0</v>
      </c>
      <c r="AK38" s="17">
        <f>AN38</f>
        <v>0</v>
      </c>
      <c r="AL38" s="18">
        <f>$AL$2-BH38</f>
        <v>0</v>
      </c>
      <c r="AM38" s="18">
        <f>(BI38-AL38)</f>
        <v>0</v>
      </c>
      <c r="AN38" s="9"/>
      <c r="AO38" s="10">
        <f>COUNTIF(E38:AH38,"M")</f>
        <v>0</v>
      </c>
      <c r="AP38" s="10">
        <f>COUNTIF(E38:AH38,"T")</f>
        <v>0</v>
      </c>
      <c r="AQ38" s="10">
        <f>COUNTIF(E38:AH38,"D")</f>
        <v>0</v>
      </c>
      <c r="AR38" s="10">
        <f>COUNTIF(E38:AH38,"P")</f>
        <v>0</v>
      </c>
      <c r="AS38" s="10">
        <f>COUNTIF(E38:AH38,"M/T")</f>
        <v>0</v>
      </c>
      <c r="AT38" s="10">
        <f>COUNTIF(E38:AH38,"I/I")</f>
        <v>0</v>
      </c>
      <c r="AU38" s="10">
        <f>COUNTIF(E38:AH38,"I")</f>
        <v>0</v>
      </c>
      <c r="AV38" s="10">
        <f>COUNTIF(E38:AH38,"I²")</f>
        <v>0</v>
      </c>
      <c r="AW38" s="10">
        <f>COUNTIF(E38:AH38,"SN")</f>
        <v>0</v>
      </c>
      <c r="AX38" s="10">
        <f>COUNTIF(E38:AH38,"Ma")</f>
        <v>0</v>
      </c>
      <c r="AY38" s="10">
        <f>COUNTIF(E38:AH38,"Ta")</f>
        <v>0</v>
      </c>
      <c r="AZ38" s="10">
        <f>COUNTIF(E38:AH38,"Da")</f>
        <v>0</v>
      </c>
      <c r="BA38" s="10">
        <f>COUNTIF(E38:AH38,"ti")</f>
        <v>0</v>
      </c>
      <c r="BB38" s="10">
        <f>COUNTIF(E38:AH38,"MTa")</f>
        <v>0</v>
      </c>
      <c r="BC38" s="8"/>
      <c r="BD38" s="8"/>
      <c r="BE38" s="8"/>
      <c r="BF38" s="8"/>
      <c r="BG38" s="8"/>
      <c r="BH38" s="10">
        <f>((BD38*6)+(BE38*6)+(BF38*6)+(BG38)+(BC38*6))</f>
        <v>0</v>
      </c>
      <c r="BI38" s="19">
        <f>(AO38*6)+(AP38*6)+(AQ38*8)+(AR38*12)+(AS38*12)+(AT38*11.5)+(AU38*6)+(AV38*6)+(AW38*12)+(AX38*6)+(AY38*6)+(AZ38*8)+(BA38*12)+(BB38*11.5)</f>
        <v>0</v>
      </c>
    </row>
    <row r="39" spans="1:61" s="7" customFormat="1" ht="26.25" customHeight="1">
      <c r="A39" s="14"/>
      <c r="B39" s="13"/>
      <c r="C39" s="27"/>
      <c r="D39" s="29"/>
      <c r="E39" s="16"/>
      <c r="F39" s="16"/>
      <c r="G39" s="37"/>
      <c r="H39" s="32"/>
      <c r="I39" s="45"/>
      <c r="J39" s="16"/>
      <c r="K39" s="42"/>
      <c r="L39" s="32"/>
      <c r="M39" s="45"/>
      <c r="N39" s="46"/>
      <c r="O39" s="37"/>
      <c r="P39" s="16"/>
      <c r="Q39" s="31"/>
      <c r="R39" s="16"/>
      <c r="S39" s="31"/>
      <c r="T39" s="46"/>
      <c r="U39" s="37"/>
      <c r="V39" s="32"/>
      <c r="W39" s="45"/>
      <c r="X39" s="16"/>
      <c r="Y39" s="31"/>
      <c r="Z39" s="16"/>
      <c r="AA39" s="31"/>
      <c r="AB39" s="46"/>
      <c r="AC39" s="37"/>
      <c r="AD39" s="16"/>
      <c r="AE39" s="31"/>
      <c r="AF39" s="16"/>
      <c r="AG39" s="31"/>
      <c r="AH39" s="16"/>
      <c r="AI39" s="17"/>
      <c r="AJ39" s="17"/>
      <c r="AK39" s="17"/>
      <c r="AL39" s="18"/>
      <c r="AM39" s="18"/>
      <c r="AN39" s="9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8"/>
      <c r="BD39" s="8"/>
      <c r="BE39" s="8"/>
      <c r="BF39" s="8"/>
      <c r="BG39" s="8"/>
      <c r="BH39" s="10"/>
      <c r="BI39" s="19"/>
    </row>
    <row r="40" spans="1:61" s="21" customFormat="1">
      <c r="A40" s="20"/>
      <c r="B40" s="20"/>
      <c r="D40" s="25"/>
    </row>
    <row r="44" spans="1:61" s="21" customFormat="1">
      <c r="A44" s="20" t="s">
        <v>59</v>
      </c>
      <c r="B44" s="20"/>
      <c r="D44" s="276" t="s">
        <v>62</v>
      </c>
      <c r="E44" s="276"/>
      <c r="F44" s="276"/>
      <c r="G44" s="276"/>
      <c r="H44" s="276"/>
      <c r="I44" s="276"/>
      <c r="J44" s="276"/>
      <c r="K44" s="276"/>
      <c r="L44" s="276" t="s">
        <v>88</v>
      </c>
      <c r="M44" s="276"/>
      <c r="N44" s="276"/>
      <c r="O44" s="276"/>
      <c r="P44" s="276"/>
      <c r="Q44" s="276"/>
      <c r="R44" s="276"/>
      <c r="S44" s="276"/>
      <c r="T44" s="276"/>
      <c r="U44" s="38"/>
    </row>
    <row r="45" spans="1:61" s="21" customFormat="1">
      <c r="A45" s="20" t="s">
        <v>60</v>
      </c>
      <c r="B45" s="20"/>
      <c r="D45" s="276" t="s">
        <v>71</v>
      </c>
      <c r="E45" s="276"/>
      <c r="F45" s="276"/>
      <c r="G45" s="276"/>
      <c r="H45" s="276"/>
      <c r="I45" s="276"/>
      <c r="J45" s="276"/>
      <c r="K45" s="276"/>
      <c r="L45" s="276" t="s">
        <v>89</v>
      </c>
      <c r="M45" s="276"/>
      <c r="N45" s="276"/>
      <c r="O45" s="276"/>
      <c r="P45" s="276"/>
      <c r="Q45" s="276"/>
      <c r="R45" s="276"/>
      <c r="S45" s="276"/>
      <c r="T45" s="276"/>
      <c r="U45" s="38"/>
    </row>
    <row r="46" spans="1:61" s="21" customFormat="1">
      <c r="A46" s="276" t="s">
        <v>72</v>
      </c>
      <c r="B46" s="276"/>
      <c r="D46" s="276" t="s">
        <v>63</v>
      </c>
      <c r="E46" s="276"/>
      <c r="F46" s="276"/>
      <c r="G46" s="276"/>
      <c r="H46" s="276"/>
      <c r="I46" s="276"/>
      <c r="J46" s="276"/>
      <c r="K46" s="276"/>
      <c r="L46" s="276" t="s">
        <v>90</v>
      </c>
      <c r="M46" s="276"/>
      <c r="N46" s="276"/>
      <c r="O46" s="276"/>
      <c r="P46" s="276"/>
      <c r="Q46" s="276"/>
      <c r="R46" s="276"/>
      <c r="S46" s="276"/>
      <c r="T46" s="276"/>
      <c r="U46" s="38"/>
    </row>
    <row r="47" spans="1:61" s="21" customFormat="1">
      <c r="A47" s="276" t="s">
        <v>73</v>
      </c>
      <c r="B47" s="276"/>
      <c r="D47" s="276" t="s">
        <v>64</v>
      </c>
      <c r="E47" s="276"/>
      <c r="F47" s="276"/>
      <c r="G47" s="276"/>
      <c r="H47" s="276"/>
      <c r="I47" s="276"/>
      <c r="J47" s="276"/>
      <c r="K47" s="276"/>
      <c r="L47" s="276" t="s">
        <v>91</v>
      </c>
      <c r="M47" s="276"/>
      <c r="N47" s="276"/>
      <c r="O47" s="276"/>
      <c r="P47" s="276"/>
      <c r="Q47" s="276"/>
      <c r="R47" s="276"/>
      <c r="S47" s="276"/>
      <c r="T47" s="276"/>
      <c r="U47" s="39"/>
    </row>
    <row r="48" spans="1:61" s="21" customFormat="1">
      <c r="A48" s="276" t="s">
        <v>74</v>
      </c>
      <c r="B48" s="276"/>
      <c r="D48" s="276" t="s">
        <v>75</v>
      </c>
      <c r="E48" s="276"/>
      <c r="F48" s="276"/>
      <c r="G48" s="276"/>
      <c r="L48" s="276" t="s">
        <v>92</v>
      </c>
      <c r="M48" s="276"/>
      <c r="N48" s="276"/>
      <c r="O48" s="276"/>
      <c r="P48" s="276"/>
      <c r="Q48" s="276"/>
      <c r="R48" s="276"/>
      <c r="S48" s="276"/>
      <c r="T48" s="276"/>
      <c r="U48" s="38"/>
    </row>
    <row r="49" spans="1:4" s="21" customFormat="1">
      <c r="A49" s="20"/>
      <c r="B49" s="20"/>
      <c r="D49" s="25"/>
    </row>
  </sheetData>
  <protectedRanges>
    <protectedRange sqref="S17 G17 M17 P17 J17 Y17 AB17 V17" name="Intervalo1_1_2_1"/>
  </protectedRanges>
  <mergeCells count="52">
    <mergeCell ref="AD22:AH22"/>
    <mergeCell ref="A47:B47"/>
    <mergeCell ref="D47:K47"/>
    <mergeCell ref="L47:T47"/>
    <mergeCell ref="A48:B48"/>
    <mergeCell ref="D48:G48"/>
    <mergeCell ref="L48:T48"/>
    <mergeCell ref="D44:K44"/>
    <mergeCell ref="L44:T44"/>
    <mergeCell ref="D45:K45"/>
    <mergeCell ref="L45:T45"/>
    <mergeCell ref="A46:B46"/>
    <mergeCell ref="D46:K46"/>
    <mergeCell ref="L46:T46"/>
    <mergeCell ref="D32:D33"/>
    <mergeCell ref="D24:D25"/>
    <mergeCell ref="AI32:AI33"/>
    <mergeCell ref="AJ32:AJ33"/>
    <mergeCell ref="AK32:AK33"/>
    <mergeCell ref="D36:D37"/>
    <mergeCell ref="AI36:AI37"/>
    <mergeCell ref="AJ36:AJ37"/>
    <mergeCell ref="AK36:AK37"/>
    <mergeCell ref="AI24:AI25"/>
    <mergeCell ref="AJ24:AJ25"/>
    <mergeCell ref="AK24:AK25"/>
    <mergeCell ref="D28:D29"/>
    <mergeCell ref="AI28:AI29"/>
    <mergeCell ref="AJ28:AJ29"/>
    <mergeCell ref="AK28:AK29"/>
    <mergeCell ref="E17:AH17"/>
    <mergeCell ref="D20:D21"/>
    <mergeCell ref="AI20:AI21"/>
    <mergeCell ref="AJ20:AJ21"/>
    <mergeCell ref="AK20:AK21"/>
    <mergeCell ref="D11:D12"/>
    <mergeCell ref="AI11:AI12"/>
    <mergeCell ref="AJ11:AJ12"/>
    <mergeCell ref="AK11:AK12"/>
    <mergeCell ref="D15:D16"/>
    <mergeCell ref="AI15:AI16"/>
    <mergeCell ref="AJ15:AJ16"/>
    <mergeCell ref="AK15:AK16"/>
    <mergeCell ref="D7:D8"/>
    <mergeCell ref="AI7:AI8"/>
    <mergeCell ref="AJ7:AJ8"/>
    <mergeCell ref="AK7:AK8"/>
    <mergeCell ref="A1:AI3"/>
    <mergeCell ref="D4:D5"/>
    <mergeCell ref="AI4:AI5"/>
    <mergeCell ref="AJ4:AJ5"/>
    <mergeCell ref="AK4:AK5"/>
  </mergeCells>
  <pageMargins left="0.17" right="0.17" top="0.78740157499999996" bottom="0.78740157499999996" header="0.31496062000000002" footer="0.31496062000000002"/>
  <pageSetup paperSize="9" scale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8"/>
  <sheetViews>
    <sheetView topLeftCell="B1" workbookViewId="0">
      <selection activeCell="X79" sqref="X79"/>
    </sheetView>
  </sheetViews>
  <sheetFormatPr defaultRowHeight="15.75"/>
  <cols>
    <col min="1" max="1" width="14" customWidth="1"/>
    <col min="2" max="2" width="38.42578125" customWidth="1"/>
    <col min="3" max="3" width="16.85546875" customWidth="1"/>
    <col min="4" max="4" width="15.5703125" style="82" customWidth="1"/>
    <col min="5" max="34" width="4.42578125" customWidth="1"/>
  </cols>
  <sheetData>
    <row r="1" spans="1:34" ht="23.25">
      <c r="A1" s="280" t="s">
        <v>95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</row>
    <row r="2" spans="1:34" ht="23.25">
      <c r="A2" s="282" t="s">
        <v>204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</row>
    <row r="3" spans="1:34" ht="23.25">
      <c r="A3" s="284" t="s">
        <v>96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</row>
    <row r="4" spans="1:34" ht="18.75">
      <c r="A4" s="47" t="s">
        <v>29</v>
      </c>
      <c r="B4" s="48" t="s">
        <v>30</v>
      </c>
      <c r="C4" s="48" t="s">
        <v>97</v>
      </c>
      <c r="D4" s="286" t="s">
        <v>32</v>
      </c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>
        <v>16</v>
      </c>
      <c r="U4" s="6">
        <v>17</v>
      </c>
      <c r="V4" s="6">
        <v>18</v>
      </c>
      <c r="W4" s="6">
        <v>19</v>
      </c>
      <c r="X4" s="6">
        <v>20</v>
      </c>
      <c r="Y4" s="6">
        <v>21</v>
      </c>
      <c r="Z4" s="6">
        <v>22</v>
      </c>
      <c r="AA4" s="6">
        <v>23</v>
      </c>
      <c r="AB4" s="6">
        <v>24</v>
      </c>
      <c r="AC4" s="6">
        <v>25</v>
      </c>
      <c r="AD4" s="6">
        <v>26</v>
      </c>
      <c r="AE4" s="6">
        <v>27</v>
      </c>
      <c r="AF4" s="6">
        <v>28</v>
      </c>
      <c r="AG4" s="6">
        <v>29</v>
      </c>
      <c r="AH4" s="6">
        <v>30</v>
      </c>
    </row>
    <row r="5" spans="1:34" ht="18.75">
      <c r="A5" s="47"/>
      <c r="B5" s="48" t="s">
        <v>98</v>
      </c>
      <c r="C5" s="48" t="s">
        <v>0</v>
      </c>
      <c r="D5" s="287"/>
      <c r="E5" s="6" t="s">
        <v>2</v>
      </c>
      <c r="F5" s="6" t="s">
        <v>3</v>
      </c>
      <c r="G5" s="6" t="s">
        <v>85</v>
      </c>
      <c r="H5" s="6" t="s">
        <v>5</v>
      </c>
      <c r="I5" s="6" t="s">
        <v>6</v>
      </c>
      <c r="J5" s="6" t="s">
        <v>7</v>
      </c>
      <c r="K5" s="6" t="s">
        <v>1</v>
      </c>
      <c r="L5" s="6" t="s">
        <v>2</v>
      </c>
      <c r="M5" s="6" t="s">
        <v>3</v>
      </c>
      <c r="N5" s="6" t="s">
        <v>85</v>
      </c>
      <c r="O5" s="6" t="s">
        <v>5</v>
      </c>
      <c r="P5" s="6" t="s">
        <v>6</v>
      </c>
      <c r="Q5" s="6" t="s">
        <v>7</v>
      </c>
      <c r="R5" s="6" t="s">
        <v>1</v>
      </c>
      <c r="S5" s="6" t="s">
        <v>2</v>
      </c>
      <c r="T5" s="6" t="s">
        <v>3</v>
      </c>
      <c r="U5" s="6" t="s">
        <v>85</v>
      </c>
      <c r="V5" s="6" t="s">
        <v>5</v>
      </c>
      <c r="W5" s="6" t="s">
        <v>6</v>
      </c>
      <c r="X5" s="6" t="s">
        <v>7</v>
      </c>
      <c r="Y5" s="6" t="s">
        <v>1</v>
      </c>
      <c r="Z5" s="6" t="s">
        <v>2</v>
      </c>
      <c r="AA5" s="6" t="s">
        <v>3</v>
      </c>
      <c r="AB5" s="6" t="s">
        <v>85</v>
      </c>
      <c r="AC5" s="6" t="s">
        <v>5</v>
      </c>
      <c r="AD5" s="6" t="s">
        <v>6</v>
      </c>
      <c r="AE5" s="6" t="s">
        <v>7</v>
      </c>
      <c r="AF5" s="6" t="s">
        <v>1</v>
      </c>
      <c r="AG5" s="6" t="s">
        <v>2</v>
      </c>
      <c r="AH5" s="6" t="s">
        <v>3</v>
      </c>
    </row>
    <row r="6" spans="1:34" ht="18">
      <c r="A6" s="49" t="s">
        <v>99</v>
      </c>
      <c r="B6" s="50" t="s">
        <v>100</v>
      </c>
      <c r="C6" s="49">
        <v>497725</v>
      </c>
      <c r="D6" s="76" t="s">
        <v>101</v>
      </c>
      <c r="E6" s="51"/>
      <c r="F6" s="52" t="s">
        <v>81</v>
      </c>
      <c r="G6" s="53" t="s">
        <v>12</v>
      </c>
      <c r="H6" s="54" t="s">
        <v>11</v>
      </c>
      <c r="I6" s="51"/>
      <c r="J6" s="51" t="s">
        <v>12</v>
      </c>
      <c r="K6" s="54" t="s">
        <v>10</v>
      </c>
      <c r="L6" s="54" t="s">
        <v>12</v>
      </c>
      <c r="M6" s="51" t="s">
        <v>12</v>
      </c>
      <c r="N6" s="53"/>
      <c r="O6" s="53"/>
      <c r="P6" s="51" t="s">
        <v>12</v>
      </c>
      <c r="Q6" s="51"/>
      <c r="R6" s="51"/>
      <c r="S6" s="51" t="s">
        <v>12</v>
      </c>
      <c r="T6" s="53"/>
      <c r="U6" s="53"/>
      <c r="V6" s="53" t="s">
        <v>12</v>
      </c>
      <c r="W6" s="51"/>
      <c r="X6" s="277" t="s">
        <v>102</v>
      </c>
      <c r="Y6" s="278"/>
      <c r="Z6" s="278"/>
      <c r="AA6" s="278"/>
      <c r="AB6" s="278"/>
      <c r="AC6" s="278"/>
      <c r="AD6" s="278"/>
      <c r="AE6" s="278"/>
      <c r="AF6" s="279"/>
      <c r="AG6" s="51"/>
      <c r="AH6" s="51"/>
    </row>
    <row r="7" spans="1:34" ht="18">
      <c r="A7" s="49" t="s">
        <v>103</v>
      </c>
      <c r="B7" s="50" t="s">
        <v>104</v>
      </c>
      <c r="C7" s="49" t="s">
        <v>105</v>
      </c>
      <c r="D7" s="76" t="s">
        <v>101</v>
      </c>
      <c r="E7" s="51"/>
      <c r="F7" s="51"/>
      <c r="G7" s="53" t="s">
        <v>12</v>
      </c>
      <c r="H7" s="53"/>
      <c r="I7" s="51"/>
      <c r="J7" s="51" t="s">
        <v>12</v>
      </c>
      <c r="K7" s="51"/>
      <c r="L7" s="54" t="s">
        <v>10</v>
      </c>
      <c r="M7" s="51" t="s">
        <v>12</v>
      </c>
      <c r="N7" s="53"/>
      <c r="O7" s="53"/>
      <c r="P7" s="51" t="s">
        <v>12</v>
      </c>
      <c r="Q7" s="54" t="s">
        <v>10</v>
      </c>
      <c r="R7" s="51"/>
      <c r="S7" s="51" t="s">
        <v>12</v>
      </c>
      <c r="T7" s="53"/>
      <c r="U7" s="53"/>
      <c r="V7" s="53" t="s">
        <v>12</v>
      </c>
      <c r="W7" s="51"/>
      <c r="X7" s="51"/>
      <c r="Y7" s="51" t="s">
        <v>12</v>
      </c>
      <c r="Z7" s="54" t="s">
        <v>10</v>
      </c>
      <c r="AA7" s="51"/>
      <c r="AB7" s="53" t="s">
        <v>12</v>
      </c>
      <c r="AC7" s="53"/>
      <c r="AD7" s="51"/>
      <c r="AE7" s="51" t="s">
        <v>12</v>
      </c>
      <c r="AF7" s="51"/>
      <c r="AG7" s="51"/>
      <c r="AH7" s="51" t="s">
        <v>12</v>
      </c>
    </row>
    <row r="8" spans="1:34" ht="18">
      <c r="A8" s="49" t="s">
        <v>106</v>
      </c>
      <c r="B8" s="50" t="s">
        <v>107</v>
      </c>
      <c r="C8" s="49" t="s">
        <v>108</v>
      </c>
      <c r="D8" s="76" t="s">
        <v>101</v>
      </c>
      <c r="E8" s="51"/>
      <c r="F8" s="51" t="s">
        <v>12</v>
      </c>
      <c r="G8" s="53" t="s">
        <v>12</v>
      </c>
      <c r="H8" s="53"/>
      <c r="I8" s="51"/>
      <c r="J8" s="51"/>
      <c r="K8" s="51"/>
      <c r="L8" s="53"/>
      <c r="M8" s="51" t="s">
        <v>12</v>
      </c>
      <c r="N8" s="53"/>
      <c r="O8" s="53"/>
      <c r="P8" s="51" t="s">
        <v>12</v>
      </c>
      <c r="Q8" s="54" t="s">
        <v>12</v>
      </c>
      <c r="R8" s="51"/>
      <c r="S8" s="51" t="s">
        <v>12</v>
      </c>
      <c r="T8" s="53"/>
      <c r="U8" s="53"/>
      <c r="V8" s="53" t="s">
        <v>12</v>
      </c>
      <c r="W8" s="51"/>
      <c r="X8" s="54" t="s">
        <v>10</v>
      </c>
      <c r="Y8" s="51" t="s">
        <v>12</v>
      </c>
      <c r="Z8" s="54" t="s">
        <v>10</v>
      </c>
      <c r="AA8" s="51"/>
      <c r="AB8" s="53" t="s">
        <v>12</v>
      </c>
      <c r="AC8" s="53"/>
      <c r="AD8" s="51"/>
      <c r="AE8" s="51" t="s">
        <v>12</v>
      </c>
      <c r="AF8" s="51"/>
      <c r="AG8" s="51"/>
      <c r="AH8" s="51" t="s">
        <v>12</v>
      </c>
    </row>
    <row r="9" spans="1:34" ht="18">
      <c r="A9" s="50" t="s">
        <v>109</v>
      </c>
      <c r="B9" s="50" t="s">
        <v>110</v>
      </c>
      <c r="C9" s="49">
        <v>408900</v>
      </c>
      <c r="D9" s="76" t="s">
        <v>101</v>
      </c>
      <c r="E9" s="54" t="s">
        <v>12</v>
      </c>
      <c r="F9" s="51" t="s">
        <v>12</v>
      </c>
      <c r="G9" s="53" t="s">
        <v>12</v>
      </c>
      <c r="H9" s="53"/>
      <c r="I9" s="54" t="s">
        <v>10</v>
      </c>
      <c r="J9" s="51" t="s">
        <v>12</v>
      </c>
      <c r="K9" s="51"/>
      <c r="L9" s="53"/>
      <c r="M9" s="51"/>
      <c r="N9" s="53"/>
      <c r="O9" s="53"/>
      <c r="P9" s="277" t="s">
        <v>111</v>
      </c>
      <c r="Q9" s="278"/>
      <c r="R9" s="278"/>
      <c r="S9" s="278"/>
      <c r="T9" s="278"/>
      <c r="U9" s="278"/>
      <c r="V9" s="278"/>
      <c r="W9" s="278"/>
      <c r="X9" s="278"/>
      <c r="Y9" s="278"/>
      <c r="Z9" s="279"/>
      <c r="AA9" s="51"/>
      <c r="AB9" s="53" t="s">
        <v>12</v>
      </c>
      <c r="AC9" s="53"/>
      <c r="AD9" s="54" t="s">
        <v>10</v>
      </c>
      <c r="AE9" s="51" t="s">
        <v>12</v>
      </c>
      <c r="AF9" s="51"/>
      <c r="AG9" s="51"/>
      <c r="AH9" s="51" t="s">
        <v>12</v>
      </c>
    </row>
    <row r="10" spans="1:34" ht="18">
      <c r="A10" s="49" t="s">
        <v>112</v>
      </c>
      <c r="B10" s="50" t="s">
        <v>113</v>
      </c>
      <c r="C10" s="49" t="s">
        <v>114</v>
      </c>
      <c r="D10" s="76" t="s">
        <v>101</v>
      </c>
      <c r="E10" s="51"/>
      <c r="F10" s="51"/>
      <c r="G10" s="53" t="s">
        <v>12</v>
      </c>
      <c r="H10" s="54" t="s">
        <v>12</v>
      </c>
      <c r="I10" s="51"/>
      <c r="J10" s="51" t="s">
        <v>12</v>
      </c>
      <c r="K10" s="51"/>
      <c r="L10" s="53"/>
      <c r="M10" s="51" t="s">
        <v>12</v>
      </c>
      <c r="N10" s="53"/>
      <c r="O10" s="53"/>
      <c r="P10" s="51" t="s">
        <v>12</v>
      </c>
      <c r="Q10" s="51"/>
      <c r="R10" s="51"/>
      <c r="S10" s="51" t="s">
        <v>12</v>
      </c>
      <c r="T10" s="53"/>
      <c r="U10" s="53"/>
      <c r="V10" s="53" t="s">
        <v>12</v>
      </c>
      <c r="W10" s="51"/>
      <c r="X10" s="51"/>
      <c r="Y10" s="51" t="s">
        <v>12</v>
      </c>
      <c r="Z10" s="54" t="s">
        <v>11</v>
      </c>
      <c r="AA10" s="51"/>
      <c r="AB10" s="53" t="s">
        <v>12</v>
      </c>
      <c r="AC10" s="53"/>
      <c r="AD10" s="51"/>
      <c r="AE10" s="51" t="s">
        <v>12</v>
      </c>
      <c r="AF10" s="51"/>
      <c r="AG10" s="51"/>
      <c r="AH10" s="51" t="s">
        <v>12</v>
      </c>
    </row>
    <row r="11" spans="1:34" ht="18">
      <c r="A11" s="49">
        <v>152587</v>
      </c>
      <c r="B11" s="50" t="s">
        <v>115</v>
      </c>
      <c r="C11" s="49">
        <v>724919</v>
      </c>
      <c r="D11" s="76" t="s">
        <v>101</v>
      </c>
      <c r="E11" s="51" t="s">
        <v>12</v>
      </c>
      <c r="F11" s="51"/>
      <c r="G11" s="53" t="s">
        <v>12</v>
      </c>
      <c r="H11" s="53"/>
      <c r="I11" s="51"/>
      <c r="J11" s="51" t="s">
        <v>12</v>
      </c>
      <c r="K11" s="51"/>
      <c r="L11" s="53"/>
      <c r="M11" s="51"/>
      <c r="N11" s="54" t="s">
        <v>10</v>
      </c>
      <c r="O11" s="53"/>
      <c r="P11" s="51" t="s">
        <v>12</v>
      </c>
      <c r="Q11" s="51"/>
      <c r="R11" s="51"/>
      <c r="S11" s="51" t="s">
        <v>12</v>
      </c>
      <c r="T11" s="53"/>
      <c r="U11" s="53"/>
      <c r="V11" s="53" t="s">
        <v>12</v>
      </c>
      <c r="W11" s="51"/>
      <c r="X11" s="51"/>
      <c r="Y11" s="51" t="s">
        <v>12</v>
      </c>
      <c r="Z11" s="51"/>
      <c r="AA11" s="54" t="s">
        <v>12</v>
      </c>
      <c r="AB11" s="53" t="s">
        <v>12</v>
      </c>
      <c r="AC11" s="53"/>
      <c r="AD11" s="54" t="s">
        <v>10</v>
      </c>
      <c r="AE11" s="51" t="s">
        <v>12</v>
      </c>
      <c r="AF11" s="51"/>
      <c r="AG11" s="51"/>
      <c r="AH11" s="51" t="s">
        <v>12</v>
      </c>
    </row>
    <row r="12" spans="1:34" ht="18">
      <c r="A12" s="49" t="s">
        <v>116</v>
      </c>
      <c r="B12" s="50" t="s">
        <v>117</v>
      </c>
      <c r="C12" s="49">
        <v>596143</v>
      </c>
      <c r="D12" s="76" t="s">
        <v>118</v>
      </c>
      <c r="E12" s="51" t="s">
        <v>10</v>
      </c>
      <c r="F12" s="55"/>
      <c r="G12" s="53" t="s">
        <v>12</v>
      </c>
      <c r="H12" s="53"/>
      <c r="I12" s="51" t="s">
        <v>10</v>
      </c>
      <c r="J12" s="51" t="s">
        <v>10</v>
      </c>
      <c r="K12" s="51" t="s">
        <v>10</v>
      </c>
      <c r="L12" s="54" t="s">
        <v>12</v>
      </c>
      <c r="M12" s="51"/>
      <c r="N12" s="53"/>
      <c r="O12" s="53"/>
      <c r="P12" s="51" t="s">
        <v>10</v>
      </c>
      <c r="Q12" s="51"/>
      <c r="R12" s="51" t="s">
        <v>10</v>
      </c>
      <c r="S12" s="51" t="s">
        <v>10</v>
      </c>
      <c r="T12" s="54" t="s">
        <v>10</v>
      </c>
      <c r="U12" s="53"/>
      <c r="V12" s="53" t="s">
        <v>12</v>
      </c>
      <c r="W12" s="51"/>
      <c r="X12" s="51" t="s">
        <v>10</v>
      </c>
      <c r="Y12" s="51" t="s">
        <v>10</v>
      </c>
      <c r="Z12" s="51" t="s">
        <v>10</v>
      </c>
      <c r="AA12" s="51"/>
      <c r="AB12" s="53" t="s">
        <v>12</v>
      </c>
      <c r="AC12" s="53"/>
      <c r="AD12" s="51" t="s">
        <v>10</v>
      </c>
      <c r="AE12" s="51" t="s">
        <v>10</v>
      </c>
      <c r="AF12" s="51" t="s">
        <v>10</v>
      </c>
      <c r="AG12" s="51"/>
      <c r="AH12" s="51" t="s">
        <v>10</v>
      </c>
    </row>
    <row r="13" spans="1:34" ht="18">
      <c r="A13" s="49" t="s">
        <v>119</v>
      </c>
      <c r="B13" s="50" t="s">
        <v>120</v>
      </c>
      <c r="C13" s="56">
        <v>462408</v>
      </c>
      <c r="D13" s="76" t="s">
        <v>101</v>
      </c>
      <c r="E13" s="51"/>
      <c r="F13" s="51"/>
      <c r="G13" s="53" t="s">
        <v>12</v>
      </c>
      <c r="H13" s="53"/>
      <c r="I13" s="51"/>
      <c r="J13" s="51" t="s">
        <v>12</v>
      </c>
      <c r="K13" s="51"/>
      <c r="L13" s="53"/>
      <c r="M13" s="51" t="s">
        <v>12</v>
      </c>
      <c r="N13" s="53"/>
      <c r="O13" s="53"/>
      <c r="P13" s="51" t="s">
        <v>12</v>
      </c>
      <c r="Q13" s="51"/>
      <c r="R13" s="51"/>
      <c r="S13" s="51" t="s">
        <v>12</v>
      </c>
      <c r="T13" s="53"/>
      <c r="U13" s="53"/>
      <c r="V13" s="53" t="s">
        <v>12</v>
      </c>
      <c r="W13" s="51"/>
      <c r="X13" s="51"/>
      <c r="Y13" s="51" t="s">
        <v>12</v>
      </c>
      <c r="Z13" s="51"/>
      <c r="AA13" s="51"/>
      <c r="AB13" s="53" t="s">
        <v>12</v>
      </c>
      <c r="AC13" s="53"/>
      <c r="AD13" s="51"/>
      <c r="AE13" s="51" t="s">
        <v>12</v>
      </c>
      <c r="AF13" s="51"/>
      <c r="AG13" s="51"/>
      <c r="AH13" s="51" t="s">
        <v>12</v>
      </c>
    </row>
    <row r="14" spans="1:34" ht="18">
      <c r="A14" s="49" t="s">
        <v>121</v>
      </c>
      <c r="B14" s="50" t="s">
        <v>122</v>
      </c>
      <c r="C14" s="49" t="s">
        <v>123</v>
      </c>
      <c r="D14" s="76" t="s">
        <v>101</v>
      </c>
      <c r="E14" s="51"/>
      <c r="F14" s="51"/>
      <c r="G14" s="53" t="s">
        <v>12</v>
      </c>
      <c r="H14" s="53"/>
      <c r="I14" s="51"/>
      <c r="J14" s="51" t="s">
        <v>12</v>
      </c>
      <c r="K14" s="51"/>
      <c r="L14" s="53"/>
      <c r="M14" s="51" t="s">
        <v>12</v>
      </c>
      <c r="N14" s="54" t="s">
        <v>11</v>
      </c>
      <c r="O14" s="54" t="s">
        <v>12</v>
      </c>
      <c r="P14" s="51" t="s">
        <v>12</v>
      </c>
      <c r="Q14" s="51"/>
      <c r="R14" s="51"/>
      <c r="S14" s="51" t="s">
        <v>12</v>
      </c>
      <c r="T14" s="53"/>
      <c r="U14" s="53"/>
      <c r="V14" s="53" t="s">
        <v>12</v>
      </c>
      <c r="W14" s="54" t="s">
        <v>10</v>
      </c>
      <c r="X14" s="51"/>
      <c r="Y14" s="51" t="s">
        <v>12</v>
      </c>
      <c r="Z14" s="51"/>
      <c r="AA14" s="51"/>
      <c r="AB14" s="53" t="s">
        <v>12</v>
      </c>
      <c r="AC14" s="53"/>
      <c r="AD14" s="51"/>
      <c r="AE14" s="51" t="s">
        <v>12</v>
      </c>
      <c r="AF14" s="51"/>
      <c r="AG14" s="51"/>
      <c r="AH14" s="51" t="s">
        <v>12</v>
      </c>
    </row>
    <row r="15" spans="1:34" ht="18">
      <c r="A15" s="49" t="s">
        <v>124</v>
      </c>
      <c r="B15" s="50" t="s">
        <v>125</v>
      </c>
      <c r="C15" s="49" t="s">
        <v>126</v>
      </c>
      <c r="D15" s="76" t="s">
        <v>101</v>
      </c>
      <c r="E15" s="51"/>
      <c r="F15" s="51"/>
      <c r="G15" s="53" t="s">
        <v>12</v>
      </c>
      <c r="H15" s="53"/>
      <c r="I15" s="51"/>
      <c r="J15" s="51" t="s">
        <v>12</v>
      </c>
      <c r="K15" s="51"/>
      <c r="L15" s="53"/>
      <c r="M15" s="51" t="s">
        <v>12</v>
      </c>
      <c r="N15" s="53"/>
      <c r="O15" s="53"/>
      <c r="P15" s="51" t="s">
        <v>12</v>
      </c>
      <c r="Q15" s="51"/>
      <c r="R15" s="51"/>
      <c r="S15" s="51" t="s">
        <v>12</v>
      </c>
      <c r="T15" s="53"/>
      <c r="U15" s="53"/>
      <c r="V15" s="53" t="s">
        <v>12</v>
      </c>
      <c r="W15" s="51"/>
      <c r="X15" s="51"/>
      <c r="Y15" s="51" t="s">
        <v>12</v>
      </c>
      <c r="Z15" s="51"/>
      <c r="AA15" s="51"/>
      <c r="AB15" s="53" t="s">
        <v>12</v>
      </c>
      <c r="AC15" s="53"/>
      <c r="AD15" s="51"/>
      <c r="AE15" s="51" t="s">
        <v>12</v>
      </c>
      <c r="AF15" s="51"/>
      <c r="AG15" s="51"/>
      <c r="AH15" s="51" t="s">
        <v>12</v>
      </c>
    </row>
    <row r="16" spans="1:34" ht="18">
      <c r="A16" s="49" t="s">
        <v>127</v>
      </c>
      <c r="B16" s="50" t="s">
        <v>128</v>
      </c>
      <c r="C16" s="49">
        <v>645401</v>
      </c>
      <c r="D16" s="76" t="s">
        <v>101</v>
      </c>
      <c r="E16" s="51"/>
      <c r="F16" s="51"/>
      <c r="G16" s="53" t="s">
        <v>12</v>
      </c>
      <c r="H16" s="53"/>
      <c r="I16" s="51"/>
      <c r="J16" s="51" t="s">
        <v>12</v>
      </c>
      <c r="K16" s="51"/>
      <c r="L16" s="54" t="s">
        <v>12</v>
      </c>
      <c r="M16" s="51" t="s">
        <v>12</v>
      </c>
      <c r="N16" s="53"/>
      <c r="O16" s="53"/>
      <c r="P16" s="51" t="s">
        <v>12</v>
      </c>
      <c r="Q16" s="51"/>
      <c r="R16" s="51"/>
      <c r="S16" s="51" t="s">
        <v>12</v>
      </c>
      <c r="T16" s="53"/>
      <c r="U16" s="53"/>
      <c r="V16" s="53" t="s">
        <v>12</v>
      </c>
      <c r="W16" s="51"/>
      <c r="X16" s="51"/>
      <c r="Y16" s="51" t="s">
        <v>12</v>
      </c>
      <c r="Z16" s="51"/>
      <c r="AA16" s="51"/>
      <c r="AB16" s="53" t="s">
        <v>12</v>
      </c>
      <c r="AC16" s="53"/>
      <c r="AD16" s="51"/>
      <c r="AE16" s="51" t="s">
        <v>12</v>
      </c>
      <c r="AF16" s="51"/>
      <c r="AG16" s="51"/>
      <c r="AH16" s="51" t="s">
        <v>12</v>
      </c>
    </row>
    <row r="17" spans="1:34" ht="18">
      <c r="A17" s="49" t="s">
        <v>129</v>
      </c>
      <c r="B17" s="50" t="s">
        <v>130</v>
      </c>
      <c r="C17" s="49" t="s">
        <v>131</v>
      </c>
      <c r="D17" s="76" t="s">
        <v>101</v>
      </c>
      <c r="E17" s="51"/>
      <c r="F17" s="51"/>
      <c r="G17" s="53" t="s">
        <v>12</v>
      </c>
      <c r="H17" s="53" t="s">
        <v>12</v>
      </c>
      <c r="I17" s="51"/>
      <c r="J17" s="51" t="s">
        <v>12</v>
      </c>
      <c r="K17" s="51"/>
      <c r="L17" s="53"/>
      <c r="M17" s="51" t="s">
        <v>12</v>
      </c>
      <c r="N17" s="54" t="s">
        <v>12</v>
      </c>
      <c r="O17" s="53"/>
      <c r="P17" s="51" t="s">
        <v>12</v>
      </c>
      <c r="Q17" s="51" t="s">
        <v>12</v>
      </c>
      <c r="R17" s="51"/>
      <c r="S17" s="51" t="s">
        <v>12</v>
      </c>
      <c r="T17" s="53"/>
      <c r="U17" s="53"/>
      <c r="V17" s="53"/>
      <c r="W17" s="51"/>
      <c r="X17" s="51" t="s">
        <v>12</v>
      </c>
      <c r="Y17" s="51" t="s">
        <v>12</v>
      </c>
      <c r="Z17" s="51"/>
      <c r="AA17" s="54" t="s">
        <v>10</v>
      </c>
      <c r="AB17" s="53" t="s">
        <v>12</v>
      </c>
      <c r="AC17" s="53"/>
      <c r="AD17" s="51"/>
      <c r="AE17" s="51"/>
      <c r="AF17" s="51"/>
      <c r="AG17" s="51"/>
      <c r="AH17" s="51"/>
    </row>
    <row r="18" spans="1:34" ht="18">
      <c r="A18" s="49" t="s">
        <v>132</v>
      </c>
      <c r="B18" s="50" t="s">
        <v>133</v>
      </c>
      <c r="C18" s="49" t="s">
        <v>134</v>
      </c>
      <c r="D18" s="76" t="s">
        <v>101</v>
      </c>
      <c r="E18" s="51"/>
      <c r="F18" s="51" t="s">
        <v>10</v>
      </c>
      <c r="G18" s="53" t="s">
        <v>12</v>
      </c>
      <c r="H18" s="53"/>
      <c r="I18" s="277" t="s">
        <v>135</v>
      </c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9"/>
      <c r="X18" s="51"/>
      <c r="Y18" s="51" t="s">
        <v>12</v>
      </c>
      <c r="Z18" s="51"/>
      <c r="AA18" s="51"/>
      <c r="AB18" s="53" t="s">
        <v>12</v>
      </c>
      <c r="AC18" s="53"/>
      <c r="AD18" s="54" t="s">
        <v>12</v>
      </c>
      <c r="AE18" s="51" t="s">
        <v>12</v>
      </c>
      <c r="AF18" s="51"/>
      <c r="AG18" s="51"/>
      <c r="AH18" s="51" t="s">
        <v>12</v>
      </c>
    </row>
    <row r="19" spans="1:34" ht="18">
      <c r="A19" s="49">
        <v>429457</v>
      </c>
      <c r="B19" s="50" t="s">
        <v>136</v>
      </c>
      <c r="C19" s="49">
        <v>858853</v>
      </c>
      <c r="D19" s="76" t="s">
        <v>101</v>
      </c>
      <c r="E19" s="51"/>
      <c r="F19" s="51"/>
      <c r="G19" s="53" t="s">
        <v>12</v>
      </c>
      <c r="H19" s="53"/>
      <c r="I19" s="51"/>
      <c r="J19" s="51" t="s">
        <v>12</v>
      </c>
      <c r="K19" s="51"/>
      <c r="L19" s="53"/>
      <c r="M19" s="51" t="s">
        <v>12</v>
      </c>
      <c r="N19" s="54" t="s">
        <v>12</v>
      </c>
      <c r="O19" s="54" t="s">
        <v>11</v>
      </c>
      <c r="P19" s="51" t="s">
        <v>12</v>
      </c>
      <c r="Q19" s="51"/>
      <c r="R19" s="51"/>
      <c r="S19" s="51" t="s">
        <v>12</v>
      </c>
      <c r="T19" s="53"/>
      <c r="U19" s="53"/>
      <c r="V19" s="53" t="s">
        <v>12</v>
      </c>
      <c r="W19" s="51"/>
      <c r="X19" s="54" t="s">
        <v>11</v>
      </c>
      <c r="Y19" s="51" t="s">
        <v>12</v>
      </c>
      <c r="Z19" s="51"/>
      <c r="AA19" s="51"/>
      <c r="AB19" s="53" t="s">
        <v>12</v>
      </c>
      <c r="AC19" s="53"/>
      <c r="AD19" s="51"/>
      <c r="AE19" s="51" t="s">
        <v>12</v>
      </c>
      <c r="AF19" s="51"/>
      <c r="AG19" s="51"/>
      <c r="AH19" s="51" t="s">
        <v>12</v>
      </c>
    </row>
    <row r="20" spans="1:34" ht="18">
      <c r="A20" s="49">
        <v>428779</v>
      </c>
      <c r="B20" s="50" t="s">
        <v>137</v>
      </c>
      <c r="C20" s="49">
        <v>873605</v>
      </c>
      <c r="D20" s="76" t="s">
        <v>101</v>
      </c>
      <c r="E20" s="51"/>
      <c r="F20" s="51"/>
      <c r="G20" s="53"/>
      <c r="H20" s="53" t="s">
        <v>12</v>
      </c>
      <c r="I20" s="51"/>
      <c r="J20" s="51" t="s">
        <v>12</v>
      </c>
      <c r="K20" s="51"/>
      <c r="L20" s="53" t="s">
        <v>12</v>
      </c>
      <c r="M20" s="51"/>
      <c r="N20" s="53"/>
      <c r="O20" s="53"/>
      <c r="P20" s="51" t="s">
        <v>12</v>
      </c>
      <c r="Q20" s="51"/>
      <c r="R20" s="51" t="s">
        <v>12</v>
      </c>
      <c r="S20" s="51"/>
      <c r="T20" s="53" t="s">
        <v>12</v>
      </c>
      <c r="U20" s="53"/>
      <c r="V20" s="53" t="s">
        <v>12</v>
      </c>
      <c r="W20" s="51"/>
      <c r="X20" s="51"/>
      <c r="Y20" s="51"/>
      <c r="Z20" s="51"/>
      <c r="AA20" s="51"/>
      <c r="AB20" s="53" t="s">
        <v>12</v>
      </c>
      <c r="AC20" s="53"/>
      <c r="AD20" s="51" t="s">
        <v>12</v>
      </c>
      <c r="AE20" s="51"/>
      <c r="AF20" s="51"/>
      <c r="AG20" s="51"/>
      <c r="AH20" s="51" t="s">
        <v>12</v>
      </c>
    </row>
    <row r="21" spans="1:34" ht="18">
      <c r="A21" s="50">
        <v>431958</v>
      </c>
      <c r="B21" s="50" t="s">
        <v>138</v>
      </c>
      <c r="C21" s="49">
        <v>775356</v>
      </c>
      <c r="D21" s="76" t="s">
        <v>101</v>
      </c>
      <c r="E21" s="51" t="s">
        <v>12</v>
      </c>
      <c r="F21" s="51"/>
      <c r="G21" s="53"/>
      <c r="H21" s="53"/>
      <c r="I21" s="51"/>
      <c r="J21" s="51"/>
      <c r="K21" s="51"/>
      <c r="L21" s="53"/>
      <c r="M21" s="51" t="s">
        <v>12</v>
      </c>
      <c r="N21" s="53"/>
      <c r="O21" s="53"/>
      <c r="P21" s="51"/>
      <c r="Q21" s="51" t="s">
        <v>12</v>
      </c>
      <c r="R21" s="51"/>
      <c r="S21" s="51" t="s">
        <v>12</v>
      </c>
      <c r="T21" s="53"/>
      <c r="U21" s="53" t="s">
        <v>12</v>
      </c>
      <c r="V21" s="53"/>
      <c r="W21" s="51" t="s">
        <v>12</v>
      </c>
      <c r="X21" s="51"/>
      <c r="Y21" s="51" t="s">
        <v>12</v>
      </c>
      <c r="Z21" s="51"/>
      <c r="AA21" s="51"/>
      <c r="AB21" s="53"/>
      <c r="AC21" s="53" t="s">
        <v>12</v>
      </c>
      <c r="AD21" s="51"/>
      <c r="AE21" s="51" t="s">
        <v>12</v>
      </c>
      <c r="AF21" s="51"/>
      <c r="AG21" s="51" t="s">
        <v>12</v>
      </c>
      <c r="AH21" s="51"/>
    </row>
    <row r="22" spans="1:34" ht="18.75">
      <c r="A22" s="47" t="s">
        <v>29</v>
      </c>
      <c r="B22" s="48" t="s">
        <v>30</v>
      </c>
      <c r="C22" s="48" t="s">
        <v>97</v>
      </c>
      <c r="D22" s="286" t="s">
        <v>32</v>
      </c>
      <c r="E22" s="6">
        <v>1</v>
      </c>
      <c r="F22" s="6">
        <v>2</v>
      </c>
      <c r="G22" s="6">
        <v>3</v>
      </c>
      <c r="H22" s="6">
        <v>4</v>
      </c>
      <c r="I22" s="6">
        <v>5</v>
      </c>
      <c r="J22" s="6">
        <v>6</v>
      </c>
      <c r="K22" s="6">
        <v>7</v>
      </c>
      <c r="L22" s="6">
        <v>8</v>
      </c>
      <c r="M22" s="6">
        <v>9</v>
      </c>
      <c r="N22" s="6">
        <v>10</v>
      </c>
      <c r="O22" s="6">
        <v>11</v>
      </c>
      <c r="P22" s="6">
        <v>12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  <c r="X22" s="6">
        <v>20</v>
      </c>
      <c r="Y22" s="6">
        <v>21</v>
      </c>
      <c r="Z22" s="6">
        <v>22</v>
      </c>
      <c r="AA22" s="6">
        <v>23</v>
      </c>
      <c r="AB22" s="6">
        <v>24</v>
      </c>
      <c r="AC22" s="6">
        <v>25</v>
      </c>
      <c r="AD22" s="6">
        <v>26</v>
      </c>
      <c r="AE22" s="6">
        <v>27</v>
      </c>
      <c r="AF22" s="6">
        <v>28</v>
      </c>
      <c r="AG22" s="6">
        <v>29</v>
      </c>
      <c r="AH22" s="6">
        <v>30</v>
      </c>
    </row>
    <row r="23" spans="1:34" ht="18.75">
      <c r="A23" s="47"/>
      <c r="B23" s="48" t="s">
        <v>98</v>
      </c>
      <c r="C23" s="48" t="s">
        <v>0</v>
      </c>
      <c r="D23" s="287"/>
      <c r="E23" s="6" t="s">
        <v>2</v>
      </c>
      <c r="F23" s="6" t="s">
        <v>3</v>
      </c>
      <c r="G23" s="6" t="s">
        <v>85</v>
      </c>
      <c r="H23" s="6" t="s">
        <v>5</v>
      </c>
      <c r="I23" s="6" t="s">
        <v>6</v>
      </c>
      <c r="J23" s="6" t="s">
        <v>7</v>
      </c>
      <c r="K23" s="6" t="s">
        <v>1</v>
      </c>
      <c r="L23" s="6" t="s">
        <v>2</v>
      </c>
      <c r="M23" s="6" t="s">
        <v>3</v>
      </c>
      <c r="N23" s="6" t="s">
        <v>85</v>
      </c>
      <c r="O23" s="6" t="s">
        <v>5</v>
      </c>
      <c r="P23" s="6" t="s">
        <v>6</v>
      </c>
      <c r="Q23" s="6" t="s">
        <v>7</v>
      </c>
      <c r="R23" s="6" t="s">
        <v>1</v>
      </c>
      <c r="S23" s="6" t="s">
        <v>2</v>
      </c>
      <c r="T23" s="6" t="s">
        <v>3</v>
      </c>
      <c r="U23" s="6" t="s">
        <v>85</v>
      </c>
      <c r="V23" s="6" t="s">
        <v>5</v>
      </c>
      <c r="W23" s="6" t="s">
        <v>6</v>
      </c>
      <c r="X23" s="6" t="s">
        <v>7</v>
      </c>
      <c r="Y23" s="6" t="s">
        <v>1</v>
      </c>
      <c r="Z23" s="6" t="s">
        <v>2</v>
      </c>
      <c r="AA23" s="6" t="s">
        <v>3</v>
      </c>
      <c r="AB23" s="6" t="s">
        <v>85</v>
      </c>
      <c r="AC23" s="6" t="s">
        <v>5</v>
      </c>
      <c r="AD23" s="6" t="s">
        <v>6</v>
      </c>
      <c r="AE23" s="6" t="s">
        <v>7</v>
      </c>
      <c r="AF23" s="6" t="s">
        <v>1</v>
      </c>
      <c r="AG23" s="6" t="s">
        <v>2</v>
      </c>
      <c r="AH23" s="6" t="s">
        <v>3</v>
      </c>
    </row>
    <row r="24" spans="1:34" ht="18">
      <c r="A24" s="50" t="s">
        <v>139</v>
      </c>
      <c r="B24" s="50" t="s">
        <v>140</v>
      </c>
      <c r="C24" s="49" t="s">
        <v>141</v>
      </c>
      <c r="D24" s="76" t="s">
        <v>101</v>
      </c>
      <c r="E24" s="51" t="s">
        <v>12</v>
      </c>
      <c r="F24" s="51"/>
      <c r="G24" s="53"/>
      <c r="H24" s="53" t="s">
        <v>12</v>
      </c>
      <c r="I24" s="51"/>
      <c r="J24" s="55"/>
      <c r="K24" s="51" t="s">
        <v>12</v>
      </c>
      <c r="L24" s="53"/>
      <c r="M24" s="54" t="s">
        <v>10</v>
      </c>
      <c r="N24" s="53" t="s">
        <v>12</v>
      </c>
      <c r="O24" s="53"/>
      <c r="P24" s="54" t="s">
        <v>12</v>
      </c>
      <c r="Q24" s="51" t="s">
        <v>12</v>
      </c>
      <c r="R24" s="51"/>
      <c r="S24" s="51"/>
      <c r="T24" s="53" t="s">
        <v>12</v>
      </c>
      <c r="U24" s="53"/>
      <c r="V24" s="54" t="s">
        <v>12</v>
      </c>
      <c r="W24" s="51" t="s">
        <v>12</v>
      </c>
      <c r="X24" s="51"/>
      <c r="Y24" s="51"/>
      <c r="Z24" s="51" t="s">
        <v>12</v>
      </c>
      <c r="AA24" s="51"/>
      <c r="AB24" s="53"/>
      <c r="AC24" s="53" t="s">
        <v>12</v>
      </c>
      <c r="AD24" s="51"/>
      <c r="AE24" s="51"/>
      <c r="AF24" s="51" t="s">
        <v>12</v>
      </c>
      <c r="AG24" s="51"/>
      <c r="AH24" s="51"/>
    </row>
    <row r="25" spans="1:34" ht="18">
      <c r="A25" s="57" t="s">
        <v>142</v>
      </c>
      <c r="B25" s="57" t="s">
        <v>143</v>
      </c>
      <c r="C25" s="58" t="s">
        <v>144</v>
      </c>
      <c r="D25" s="76" t="s">
        <v>101</v>
      </c>
      <c r="E25" s="51" t="s">
        <v>12</v>
      </c>
      <c r="F25" s="51"/>
      <c r="G25" s="53"/>
      <c r="H25" s="53" t="s">
        <v>12</v>
      </c>
      <c r="I25" s="51"/>
      <c r="J25" s="51"/>
      <c r="K25" s="51" t="s">
        <v>12</v>
      </c>
      <c r="L25" s="53"/>
      <c r="M25" s="51"/>
      <c r="N25" s="53" t="s">
        <v>12</v>
      </c>
      <c r="O25" s="53"/>
      <c r="P25" s="51"/>
      <c r="Q25" s="51" t="s">
        <v>12</v>
      </c>
      <c r="R25" s="51"/>
      <c r="S25" s="51"/>
      <c r="T25" s="53" t="s">
        <v>12</v>
      </c>
      <c r="U25" s="53"/>
      <c r="V25" s="53"/>
      <c r="W25" s="51" t="s">
        <v>12</v>
      </c>
      <c r="X25" s="51"/>
      <c r="Y25" s="54" t="s">
        <v>12</v>
      </c>
      <c r="Z25" s="51" t="s">
        <v>12</v>
      </c>
      <c r="AA25" s="51"/>
      <c r="AB25" s="53"/>
      <c r="AC25" s="53" t="s">
        <v>12</v>
      </c>
      <c r="AD25" s="54" t="s">
        <v>11</v>
      </c>
      <c r="AE25" s="55"/>
      <c r="AF25" s="51" t="s">
        <v>12</v>
      </c>
      <c r="AG25" s="51"/>
      <c r="AH25" s="51"/>
    </row>
    <row r="26" spans="1:34" ht="18">
      <c r="A26" s="50" t="s">
        <v>145</v>
      </c>
      <c r="B26" s="59" t="s">
        <v>146</v>
      </c>
      <c r="C26" s="49" t="s">
        <v>147</v>
      </c>
      <c r="D26" s="76" t="s">
        <v>101</v>
      </c>
      <c r="E26" s="51" t="s">
        <v>12</v>
      </c>
      <c r="F26" s="51"/>
      <c r="G26" s="53"/>
      <c r="H26" s="53" t="s">
        <v>12</v>
      </c>
      <c r="I26" s="51"/>
      <c r="J26" s="51"/>
      <c r="K26" s="51" t="s">
        <v>12</v>
      </c>
      <c r="L26" s="53"/>
      <c r="M26" s="51"/>
      <c r="N26" s="53" t="s">
        <v>12</v>
      </c>
      <c r="O26" s="53"/>
      <c r="P26" s="51"/>
      <c r="Q26" s="51"/>
      <c r="R26" s="51" t="s">
        <v>12</v>
      </c>
      <c r="S26" s="55"/>
      <c r="T26" s="53" t="s">
        <v>12</v>
      </c>
      <c r="U26" s="53"/>
      <c r="V26" s="53"/>
      <c r="W26" s="51" t="s">
        <v>12</v>
      </c>
      <c r="X26" s="51"/>
      <c r="Y26" s="51"/>
      <c r="Z26" s="51" t="s">
        <v>12</v>
      </c>
      <c r="AA26" s="51"/>
      <c r="AB26" s="53"/>
      <c r="AC26" s="53" t="s">
        <v>12</v>
      </c>
      <c r="AD26" s="51"/>
      <c r="AE26" s="51"/>
      <c r="AF26" s="51" t="s">
        <v>12</v>
      </c>
      <c r="AG26" s="54" t="s">
        <v>10</v>
      </c>
      <c r="AH26" s="54" t="s">
        <v>12</v>
      </c>
    </row>
    <row r="27" spans="1:34" ht="18">
      <c r="A27" s="50" t="s">
        <v>148</v>
      </c>
      <c r="B27" s="50" t="s">
        <v>149</v>
      </c>
      <c r="C27" s="49" t="s">
        <v>150</v>
      </c>
      <c r="D27" s="76" t="s">
        <v>101</v>
      </c>
      <c r="E27" s="51" t="s">
        <v>12</v>
      </c>
      <c r="F27" s="51"/>
      <c r="G27" s="53"/>
      <c r="H27" s="53"/>
      <c r="I27" s="51"/>
      <c r="J27" s="51"/>
      <c r="K27" s="51" t="s">
        <v>12</v>
      </c>
      <c r="L27" s="53"/>
      <c r="M27" s="51"/>
      <c r="N27" s="53" t="s">
        <v>12</v>
      </c>
      <c r="O27" s="54" t="s">
        <v>12</v>
      </c>
      <c r="P27" s="51"/>
      <c r="Q27" s="51" t="s">
        <v>12</v>
      </c>
      <c r="R27" s="51"/>
      <c r="S27" s="54" t="s">
        <v>10</v>
      </c>
      <c r="T27" s="53" t="s">
        <v>12</v>
      </c>
      <c r="U27" s="53"/>
      <c r="V27" s="53" t="s">
        <v>12</v>
      </c>
      <c r="W27" s="51" t="s">
        <v>12</v>
      </c>
      <c r="X27" s="54" t="s">
        <v>10</v>
      </c>
      <c r="Y27" s="51"/>
      <c r="Z27" s="51" t="s">
        <v>12</v>
      </c>
      <c r="AA27" s="51"/>
      <c r="AB27" s="53"/>
      <c r="AC27" s="53" t="s">
        <v>12</v>
      </c>
      <c r="AD27" s="51"/>
      <c r="AE27" s="51"/>
      <c r="AF27" s="51" t="s">
        <v>12</v>
      </c>
      <c r="AG27" s="51"/>
      <c r="AH27" s="51"/>
    </row>
    <row r="28" spans="1:34" ht="18">
      <c r="A28" s="50" t="s">
        <v>151</v>
      </c>
      <c r="B28" s="50" t="s">
        <v>152</v>
      </c>
      <c r="C28" s="49" t="s">
        <v>153</v>
      </c>
      <c r="D28" s="76" t="s">
        <v>101</v>
      </c>
      <c r="E28" s="51" t="s">
        <v>12</v>
      </c>
      <c r="F28" s="51"/>
      <c r="G28" s="53"/>
      <c r="H28" s="53" t="s">
        <v>12</v>
      </c>
      <c r="I28" s="51"/>
      <c r="J28" s="51"/>
      <c r="K28" s="51" t="s">
        <v>12</v>
      </c>
      <c r="L28" s="53"/>
      <c r="M28" s="54" t="s">
        <v>10</v>
      </c>
      <c r="N28" s="53" t="s">
        <v>12</v>
      </c>
      <c r="O28" s="53"/>
      <c r="P28" s="51"/>
      <c r="Q28" s="51" t="s">
        <v>12</v>
      </c>
      <c r="R28" s="51"/>
      <c r="S28" s="54" t="s">
        <v>12</v>
      </c>
      <c r="T28" s="53" t="s">
        <v>12</v>
      </c>
      <c r="U28" s="53"/>
      <c r="V28" s="53"/>
      <c r="W28" s="51" t="s">
        <v>12</v>
      </c>
      <c r="X28" s="55"/>
      <c r="Y28" s="51"/>
      <c r="Z28" s="51" t="s">
        <v>12</v>
      </c>
      <c r="AA28" s="51"/>
      <c r="AB28" s="53"/>
      <c r="AC28" s="53" t="s">
        <v>12</v>
      </c>
      <c r="AD28" s="51"/>
      <c r="AE28" s="51"/>
      <c r="AF28" s="51" t="s">
        <v>12</v>
      </c>
      <c r="AG28" s="51"/>
      <c r="AH28" s="51"/>
    </row>
    <row r="29" spans="1:34" ht="18">
      <c r="A29" s="50" t="s">
        <v>154</v>
      </c>
      <c r="B29" s="50" t="s">
        <v>155</v>
      </c>
      <c r="C29" s="49">
        <v>1100211</v>
      </c>
      <c r="D29" s="76" t="s">
        <v>101</v>
      </c>
      <c r="E29" s="51" t="s">
        <v>12</v>
      </c>
      <c r="F29" s="51"/>
      <c r="G29" s="53"/>
      <c r="H29" s="53" t="s">
        <v>12</v>
      </c>
      <c r="I29" s="51"/>
      <c r="J29" s="51"/>
      <c r="K29" s="51" t="s">
        <v>12</v>
      </c>
      <c r="L29" s="53"/>
      <c r="M29" s="51"/>
      <c r="N29" s="53" t="s">
        <v>12</v>
      </c>
      <c r="O29" s="53"/>
      <c r="P29" s="51"/>
      <c r="Q29" s="51" t="s">
        <v>12</v>
      </c>
      <c r="R29" s="51"/>
      <c r="S29" s="51"/>
      <c r="T29" s="53" t="s">
        <v>12</v>
      </c>
      <c r="U29" s="53"/>
      <c r="V29" s="53"/>
      <c r="W29" s="51" t="s">
        <v>12</v>
      </c>
      <c r="X29" s="51"/>
      <c r="Y29" s="51"/>
      <c r="Z29" s="51" t="s">
        <v>12</v>
      </c>
      <c r="AA29" s="51"/>
      <c r="AB29" s="53"/>
      <c r="AC29" s="53" t="s">
        <v>12</v>
      </c>
      <c r="AD29" s="51"/>
      <c r="AE29" s="51"/>
      <c r="AF29" s="51" t="s">
        <v>12</v>
      </c>
      <c r="AG29" s="51"/>
      <c r="AH29" s="51"/>
    </row>
    <row r="30" spans="1:34" ht="18">
      <c r="A30" s="50">
        <v>432199</v>
      </c>
      <c r="B30" s="50" t="s">
        <v>156</v>
      </c>
      <c r="C30" s="56">
        <v>1217560</v>
      </c>
      <c r="D30" s="76" t="s">
        <v>101</v>
      </c>
      <c r="E30" s="51"/>
      <c r="F30" s="51" t="s">
        <v>12</v>
      </c>
      <c r="G30" s="53"/>
      <c r="H30" s="53" t="s">
        <v>12</v>
      </c>
      <c r="I30" s="51"/>
      <c r="J30" s="51"/>
      <c r="K30" s="51"/>
      <c r="L30" s="53" t="s">
        <v>12</v>
      </c>
      <c r="M30" s="51"/>
      <c r="N30" s="53" t="s">
        <v>12</v>
      </c>
      <c r="O30" s="53"/>
      <c r="P30" s="51"/>
      <c r="Q30" s="51"/>
      <c r="R30" s="51" t="s">
        <v>12</v>
      </c>
      <c r="S30" s="51"/>
      <c r="T30" s="53" t="s">
        <v>12</v>
      </c>
      <c r="U30" s="53"/>
      <c r="V30" s="53"/>
      <c r="W30" s="51"/>
      <c r="X30" s="51"/>
      <c r="Y30" s="51"/>
      <c r="Z30" s="51" t="s">
        <v>12</v>
      </c>
      <c r="AA30" s="51"/>
      <c r="AB30" s="53"/>
      <c r="AC30" s="53"/>
      <c r="AD30" s="51" t="s">
        <v>12</v>
      </c>
      <c r="AE30" s="51"/>
      <c r="AF30" s="51" t="s">
        <v>12</v>
      </c>
      <c r="AG30" s="51"/>
      <c r="AH30" s="51" t="s">
        <v>12</v>
      </c>
    </row>
    <row r="31" spans="1:34" ht="18">
      <c r="A31" s="50">
        <v>427462</v>
      </c>
      <c r="B31" s="50" t="s">
        <v>157</v>
      </c>
      <c r="C31" s="56">
        <v>517852</v>
      </c>
      <c r="D31" s="76" t="s">
        <v>101</v>
      </c>
      <c r="E31" s="51"/>
      <c r="F31" s="51" t="s">
        <v>12</v>
      </c>
      <c r="G31" s="53"/>
      <c r="H31" s="53" t="s">
        <v>12</v>
      </c>
      <c r="I31" s="51"/>
      <c r="J31" s="51"/>
      <c r="K31" s="51"/>
      <c r="L31" s="53" t="s">
        <v>12</v>
      </c>
      <c r="M31" s="51"/>
      <c r="N31" s="53" t="s">
        <v>12</v>
      </c>
      <c r="O31" s="53"/>
      <c r="P31" s="51" t="s">
        <v>12</v>
      </c>
      <c r="Q31" s="51"/>
      <c r="R31" s="51"/>
      <c r="S31" s="51"/>
      <c r="T31" s="53" t="s">
        <v>12</v>
      </c>
      <c r="U31" s="53"/>
      <c r="V31" s="53"/>
      <c r="W31" s="51"/>
      <c r="X31" s="51" t="s">
        <v>12</v>
      </c>
      <c r="Y31" s="51"/>
      <c r="Z31" s="51" t="s">
        <v>12</v>
      </c>
      <c r="AA31" s="51"/>
      <c r="AB31" s="53"/>
      <c r="AC31" s="53"/>
      <c r="AD31" s="51"/>
      <c r="AE31" s="51"/>
      <c r="AF31" s="51" t="s">
        <v>12</v>
      </c>
      <c r="AG31" s="51"/>
      <c r="AH31" s="51" t="s">
        <v>12</v>
      </c>
    </row>
    <row r="32" spans="1:34" ht="18">
      <c r="A32" s="50" t="s">
        <v>158</v>
      </c>
      <c r="B32" s="50" t="s">
        <v>159</v>
      </c>
      <c r="C32" s="49">
        <v>272819</v>
      </c>
      <c r="D32" s="76" t="s">
        <v>101</v>
      </c>
      <c r="E32" s="288" t="s">
        <v>70</v>
      </c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90"/>
    </row>
    <row r="33" spans="1:34" ht="18">
      <c r="A33" s="50"/>
      <c r="B33" s="50" t="s">
        <v>160</v>
      </c>
      <c r="C33" s="49"/>
      <c r="D33" s="76" t="s">
        <v>101</v>
      </c>
      <c r="E33" s="51" t="s">
        <v>12</v>
      </c>
      <c r="F33" s="51"/>
      <c r="G33" s="53"/>
      <c r="H33" s="53" t="s">
        <v>12</v>
      </c>
      <c r="I33" s="51"/>
      <c r="J33" s="51" t="s">
        <v>12</v>
      </c>
      <c r="K33" s="51"/>
      <c r="L33" s="53"/>
      <c r="M33" s="51"/>
      <c r="N33" s="53" t="s">
        <v>12</v>
      </c>
      <c r="O33" s="53"/>
      <c r="P33" s="51"/>
      <c r="Q33" s="51" t="s">
        <v>12</v>
      </c>
      <c r="R33" s="51"/>
      <c r="S33" s="51"/>
      <c r="T33" s="53" t="s">
        <v>12</v>
      </c>
      <c r="U33" s="53"/>
      <c r="V33" s="53"/>
      <c r="W33" s="51"/>
      <c r="X33" s="51" t="s">
        <v>12</v>
      </c>
      <c r="Y33" s="51"/>
      <c r="Z33" s="51" t="s">
        <v>12</v>
      </c>
      <c r="AA33" s="51"/>
      <c r="AB33" s="53"/>
      <c r="AC33" s="53" t="s">
        <v>12</v>
      </c>
      <c r="AD33" s="51"/>
      <c r="AE33" s="51"/>
      <c r="AF33" s="51" t="s">
        <v>12</v>
      </c>
      <c r="AG33" s="51"/>
      <c r="AH33" s="51"/>
    </row>
    <row r="34" spans="1:34" ht="18">
      <c r="A34" s="50">
        <v>432369</v>
      </c>
      <c r="B34" s="50" t="s">
        <v>161</v>
      </c>
      <c r="C34" s="49">
        <v>910386</v>
      </c>
      <c r="D34" s="76" t="s">
        <v>101</v>
      </c>
      <c r="E34" s="51"/>
      <c r="F34" s="51" t="s">
        <v>12</v>
      </c>
      <c r="G34" s="53"/>
      <c r="H34" s="53" t="s">
        <v>12</v>
      </c>
      <c r="I34" s="51"/>
      <c r="J34" s="51"/>
      <c r="K34" s="51"/>
      <c r="L34" s="53" t="s">
        <v>12</v>
      </c>
      <c r="M34" s="51"/>
      <c r="N34" s="53" t="s">
        <v>12</v>
      </c>
      <c r="O34" s="53"/>
      <c r="P34" s="51"/>
      <c r="Q34" s="51"/>
      <c r="R34" s="51" t="s">
        <v>12</v>
      </c>
      <c r="S34" s="51"/>
      <c r="T34" s="53" t="s">
        <v>12</v>
      </c>
      <c r="U34" s="53"/>
      <c r="V34" s="53"/>
      <c r="W34" s="51"/>
      <c r="X34" s="51"/>
      <c r="Y34" s="51"/>
      <c r="Z34" s="51" t="s">
        <v>12</v>
      </c>
      <c r="AA34" s="51"/>
      <c r="AB34" s="53"/>
      <c r="AC34" s="53"/>
      <c r="AD34" s="51" t="s">
        <v>12</v>
      </c>
      <c r="AE34" s="51"/>
      <c r="AF34" s="51" t="s">
        <v>12</v>
      </c>
      <c r="AG34" s="51"/>
      <c r="AH34" s="51" t="s">
        <v>12</v>
      </c>
    </row>
    <row r="35" spans="1:34" ht="18">
      <c r="A35" s="50" t="s">
        <v>162</v>
      </c>
      <c r="B35" s="50" t="s">
        <v>163</v>
      </c>
      <c r="C35" s="49">
        <v>236789</v>
      </c>
      <c r="D35" s="76" t="s">
        <v>101</v>
      </c>
      <c r="E35" s="51" t="s">
        <v>12</v>
      </c>
      <c r="F35" s="51"/>
      <c r="G35" s="60"/>
      <c r="H35" s="53" t="s">
        <v>12</v>
      </c>
      <c r="I35" s="51"/>
      <c r="J35" s="54" t="s">
        <v>10</v>
      </c>
      <c r="K35" s="51" t="s">
        <v>12</v>
      </c>
      <c r="L35" s="53"/>
      <c r="M35" s="51"/>
      <c r="N35" s="53" t="s">
        <v>12</v>
      </c>
      <c r="O35" s="53"/>
      <c r="P35" s="51"/>
      <c r="Q35" s="51" t="s">
        <v>12</v>
      </c>
      <c r="R35" s="51"/>
      <c r="S35" s="51"/>
      <c r="T35" s="53" t="s">
        <v>12</v>
      </c>
      <c r="U35" s="53"/>
      <c r="V35" s="53"/>
      <c r="W35" s="51" t="s">
        <v>12</v>
      </c>
      <c r="X35" s="51"/>
      <c r="Y35" s="51"/>
      <c r="Z35" s="51" t="s">
        <v>12</v>
      </c>
      <c r="AA35" s="51"/>
      <c r="AB35" s="53"/>
      <c r="AC35" s="53" t="s">
        <v>12</v>
      </c>
      <c r="AD35" s="51"/>
      <c r="AE35" s="54" t="s">
        <v>12</v>
      </c>
      <c r="AF35" s="51" t="s">
        <v>12</v>
      </c>
      <c r="AG35" s="51"/>
      <c r="AH35" s="51"/>
    </row>
    <row r="36" spans="1:34" ht="18">
      <c r="A36" s="50" t="s">
        <v>164</v>
      </c>
      <c r="B36" s="50" t="s">
        <v>165</v>
      </c>
      <c r="C36" s="49" t="s">
        <v>166</v>
      </c>
      <c r="D36" s="76" t="s">
        <v>101</v>
      </c>
      <c r="E36" s="51" t="s">
        <v>12</v>
      </c>
      <c r="F36" s="51"/>
      <c r="G36" s="53"/>
      <c r="H36" s="53" t="s">
        <v>12</v>
      </c>
      <c r="I36" s="51"/>
      <c r="J36" s="54" t="s">
        <v>12</v>
      </c>
      <c r="K36" s="51" t="s">
        <v>12</v>
      </c>
      <c r="L36" s="53"/>
      <c r="M36" s="51"/>
      <c r="N36" s="53" t="s">
        <v>12</v>
      </c>
      <c r="O36" s="53"/>
      <c r="P36" s="51"/>
      <c r="Q36" s="51" t="s">
        <v>12</v>
      </c>
      <c r="R36" s="51"/>
      <c r="S36" s="51"/>
      <c r="T36" s="53" t="s">
        <v>12</v>
      </c>
      <c r="U36" s="53"/>
      <c r="V36" s="53"/>
      <c r="W36" s="51" t="s">
        <v>12</v>
      </c>
      <c r="X36" s="51"/>
      <c r="Y36" s="54" t="s">
        <v>11</v>
      </c>
      <c r="Z36" s="51" t="s">
        <v>12</v>
      </c>
      <c r="AA36" s="51"/>
      <c r="AB36" s="53"/>
      <c r="AC36" s="53" t="s">
        <v>12</v>
      </c>
      <c r="AD36" s="51"/>
      <c r="AE36" s="51"/>
      <c r="AF36" s="51" t="s">
        <v>12</v>
      </c>
      <c r="AG36" s="51"/>
      <c r="AH36" s="51"/>
    </row>
    <row r="37" spans="1:34" ht="18">
      <c r="A37" s="50">
        <v>426954</v>
      </c>
      <c r="B37" s="50" t="s">
        <v>167</v>
      </c>
      <c r="C37" s="56">
        <v>859316</v>
      </c>
      <c r="D37" s="76" t="s">
        <v>101</v>
      </c>
      <c r="E37" s="51" t="s">
        <v>12</v>
      </c>
      <c r="F37" s="51"/>
      <c r="G37" s="53" t="s">
        <v>12</v>
      </c>
      <c r="H37" s="53"/>
      <c r="I37" s="51"/>
      <c r="J37" s="51"/>
      <c r="K37" s="51" t="s">
        <v>12</v>
      </c>
      <c r="L37" s="53"/>
      <c r="M37" s="51" t="s">
        <v>12</v>
      </c>
      <c r="N37" s="53"/>
      <c r="O37" s="53" t="s">
        <v>12</v>
      </c>
      <c r="P37" s="51"/>
      <c r="Q37" s="51" t="s">
        <v>12</v>
      </c>
      <c r="R37" s="51"/>
      <c r="S37" s="51" t="s">
        <v>12</v>
      </c>
      <c r="T37" s="53"/>
      <c r="U37" s="53"/>
      <c r="V37" s="60"/>
      <c r="W37" s="51" t="s">
        <v>12</v>
      </c>
      <c r="X37" s="51"/>
      <c r="Y37" s="51"/>
      <c r="Z37" s="51"/>
      <c r="AA37" s="51"/>
      <c r="AB37" s="53"/>
      <c r="AC37" s="53" t="s">
        <v>12</v>
      </c>
      <c r="AD37" s="51"/>
      <c r="AE37" s="51" t="s">
        <v>12</v>
      </c>
      <c r="AF37" s="51"/>
      <c r="AG37" s="51"/>
      <c r="AH37" s="51"/>
    </row>
    <row r="38" spans="1:34" ht="18">
      <c r="A38" s="50">
        <v>427519</v>
      </c>
      <c r="B38" s="50" t="s">
        <v>168</v>
      </c>
      <c r="C38" s="56">
        <v>891691</v>
      </c>
      <c r="D38" s="76" t="s">
        <v>101</v>
      </c>
      <c r="E38" s="51"/>
      <c r="F38" s="51" t="s">
        <v>12</v>
      </c>
      <c r="G38" s="53"/>
      <c r="H38" s="53" t="s">
        <v>12</v>
      </c>
      <c r="I38" s="51"/>
      <c r="J38" s="51" t="s">
        <v>12</v>
      </c>
      <c r="K38" s="51"/>
      <c r="L38" s="53"/>
      <c r="M38" s="51"/>
      <c r="N38" s="53" t="s">
        <v>12</v>
      </c>
      <c r="O38" s="53"/>
      <c r="P38" s="51" t="s">
        <v>12</v>
      </c>
      <c r="Q38" s="51"/>
      <c r="R38" s="51" t="s">
        <v>12</v>
      </c>
      <c r="S38" s="51"/>
      <c r="T38" s="53" t="s">
        <v>12</v>
      </c>
      <c r="U38" s="53"/>
      <c r="V38" s="53" t="s">
        <v>12</v>
      </c>
      <c r="W38" s="51"/>
      <c r="X38" s="51"/>
      <c r="Y38" s="51"/>
      <c r="Z38" s="51" t="s">
        <v>12</v>
      </c>
      <c r="AA38" s="51"/>
      <c r="AB38" s="53"/>
      <c r="AC38" s="53"/>
      <c r="AD38" s="51"/>
      <c r="AE38" s="51"/>
      <c r="AF38" s="51" t="s">
        <v>12</v>
      </c>
      <c r="AG38" s="51"/>
      <c r="AH38" s="51"/>
    </row>
    <row r="39" spans="1:34" ht="18">
      <c r="A39" s="50">
        <v>428825</v>
      </c>
      <c r="B39" s="50" t="s">
        <v>169</v>
      </c>
      <c r="C39" s="56">
        <v>212809</v>
      </c>
      <c r="D39" s="76" t="s">
        <v>101</v>
      </c>
      <c r="E39" s="51"/>
      <c r="F39" s="51"/>
      <c r="G39" s="53"/>
      <c r="H39" s="53" t="s">
        <v>12</v>
      </c>
      <c r="I39" s="51"/>
      <c r="J39" s="51" t="s">
        <v>12</v>
      </c>
      <c r="K39" s="51"/>
      <c r="L39" s="53" t="s">
        <v>12</v>
      </c>
      <c r="M39" s="51"/>
      <c r="N39" s="53" t="s">
        <v>12</v>
      </c>
      <c r="O39" s="53"/>
      <c r="P39" s="51"/>
      <c r="Q39" s="51"/>
      <c r="R39" s="51" t="s">
        <v>12</v>
      </c>
      <c r="S39" s="51"/>
      <c r="T39" s="53" t="s">
        <v>12</v>
      </c>
      <c r="U39" s="53"/>
      <c r="V39" s="53" t="s">
        <v>12</v>
      </c>
      <c r="W39" s="51"/>
      <c r="X39" s="51" t="s">
        <v>12</v>
      </c>
      <c r="Y39" s="51"/>
      <c r="Z39" s="51" t="s">
        <v>12</v>
      </c>
      <c r="AA39" s="51"/>
      <c r="AB39" s="53"/>
      <c r="AC39" s="53"/>
      <c r="AD39" s="51"/>
      <c r="AE39" s="51"/>
      <c r="AF39" s="51" t="s">
        <v>12</v>
      </c>
      <c r="AG39" s="51"/>
      <c r="AH39" s="51"/>
    </row>
    <row r="40" spans="1:34" ht="18">
      <c r="A40" s="50">
        <v>428396</v>
      </c>
      <c r="B40" s="50" t="s">
        <v>170</v>
      </c>
      <c r="C40" s="56">
        <v>650058</v>
      </c>
      <c r="D40" s="76" t="s">
        <v>101</v>
      </c>
      <c r="E40" s="51" t="s">
        <v>12</v>
      </c>
      <c r="F40" s="51"/>
      <c r="G40" s="53" t="s">
        <v>12</v>
      </c>
      <c r="H40" s="53"/>
      <c r="I40" s="51"/>
      <c r="J40" s="51"/>
      <c r="K40" s="51" t="s">
        <v>12</v>
      </c>
      <c r="L40" s="53"/>
      <c r="M40" s="51" t="s">
        <v>12</v>
      </c>
      <c r="N40" s="53"/>
      <c r="O40" s="53"/>
      <c r="P40" s="51"/>
      <c r="Q40" s="51" t="s">
        <v>12</v>
      </c>
      <c r="R40" s="55"/>
      <c r="S40" s="51" t="s">
        <v>12</v>
      </c>
      <c r="T40" s="53"/>
      <c r="U40" s="53"/>
      <c r="V40" s="53"/>
      <c r="W40" s="51" t="s">
        <v>12</v>
      </c>
      <c r="X40" s="51"/>
      <c r="Y40" s="51" t="s">
        <v>12</v>
      </c>
      <c r="Z40" s="51"/>
      <c r="AA40" s="51"/>
      <c r="AB40" s="53"/>
      <c r="AC40" s="53" t="s">
        <v>12</v>
      </c>
      <c r="AD40" s="51"/>
      <c r="AE40" s="51" t="s">
        <v>12</v>
      </c>
      <c r="AF40" s="51"/>
      <c r="AG40" s="51"/>
      <c r="AH40" s="51"/>
    </row>
    <row r="41" spans="1:34" ht="18">
      <c r="A41" s="50">
        <v>428663</v>
      </c>
      <c r="B41" s="50" t="s">
        <v>171</v>
      </c>
      <c r="C41" s="56">
        <v>703324</v>
      </c>
      <c r="D41" s="76" t="s">
        <v>101</v>
      </c>
      <c r="E41" s="51" t="s">
        <v>12</v>
      </c>
      <c r="F41" s="51"/>
      <c r="G41" s="53"/>
      <c r="H41" s="53" t="s">
        <v>12</v>
      </c>
      <c r="I41" s="51"/>
      <c r="J41" s="51"/>
      <c r="K41" s="51" t="s">
        <v>12</v>
      </c>
      <c r="L41" s="53"/>
      <c r="M41" s="51"/>
      <c r="N41" s="53" t="s">
        <v>12</v>
      </c>
      <c r="O41" s="53"/>
      <c r="P41" s="54" t="s">
        <v>10</v>
      </c>
      <c r="Q41" s="51" t="s">
        <v>12</v>
      </c>
      <c r="R41" s="51"/>
      <c r="S41" s="51"/>
      <c r="T41" s="53" t="s">
        <v>12</v>
      </c>
      <c r="U41" s="54" t="s">
        <v>12</v>
      </c>
      <c r="V41" s="53"/>
      <c r="W41" s="51" t="s">
        <v>12</v>
      </c>
      <c r="X41" s="51"/>
      <c r="Y41" s="51"/>
      <c r="Z41" s="51" t="s">
        <v>12</v>
      </c>
      <c r="AA41" s="51"/>
      <c r="AB41" s="53"/>
      <c r="AC41" s="53" t="s">
        <v>12</v>
      </c>
      <c r="AD41" s="51"/>
      <c r="AE41" s="51"/>
      <c r="AF41" s="51" t="s">
        <v>12</v>
      </c>
      <c r="AG41" s="51"/>
      <c r="AH41" s="51"/>
    </row>
    <row r="42" spans="1:34" ht="18">
      <c r="A42" s="50" t="s">
        <v>172</v>
      </c>
      <c r="B42" s="50" t="s">
        <v>173</v>
      </c>
      <c r="C42" s="49">
        <v>727359</v>
      </c>
      <c r="D42" s="76" t="s">
        <v>101</v>
      </c>
      <c r="E42" s="51" t="s">
        <v>12</v>
      </c>
      <c r="F42" s="51"/>
      <c r="G42" s="53"/>
      <c r="H42" s="53" t="s">
        <v>12</v>
      </c>
      <c r="I42" s="51"/>
      <c r="J42" s="51"/>
      <c r="K42" s="51" t="s">
        <v>12</v>
      </c>
      <c r="L42" s="53"/>
      <c r="M42" s="51"/>
      <c r="N42" s="53" t="s">
        <v>12</v>
      </c>
      <c r="O42" s="53"/>
      <c r="P42" s="51"/>
      <c r="Q42" s="51" t="s">
        <v>12</v>
      </c>
      <c r="R42" s="51"/>
      <c r="S42" s="51"/>
      <c r="T42" s="53" t="s">
        <v>12</v>
      </c>
      <c r="U42" s="53"/>
      <c r="V42" s="53"/>
      <c r="W42" s="51" t="s">
        <v>12</v>
      </c>
      <c r="X42" s="51"/>
      <c r="Y42" s="51"/>
      <c r="Z42" s="51" t="s">
        <v>12</v>
      </c>
      <c r="AA42" s="51"/>
      <c r="AB42" s="53"/>
      <c r="AC42" s="53" t="s">
        <v>12</v>
      </c>
      <c r="AD42" s="51"/>
      <c r="AE42" s="51"/>
      <c r="AF42" s="51" t="s">
        <v>12</v>
      </c>
      <c r="AG42" s="51"/>
      <c r="AH42" s="51"/>
    </row>
    <row r="43" spans="1:34" ht="18.75">
      <c r="A43" s="47" t="s">
        <v>29</v>
      </c>
      <c r="B43" s="48" t="s">
        <v>30</v>
      </c>
      <c r="C43" s="48" t="s">
        <v>97</v>
      </c>
      <c r="D43" s="77" t="s">
        <v>32</v>
      </c>
      <c r="E43" s="6">
        <v>1</v>
      </c>
      <c r="F43" s="6">
        <v>2</v>
      </c>
      <c r="G43" s="6">
        <v>3</v>
      </c>
      <c r="H43" s="6">
        <v>4</v>
      </c>
      <c r="I43" s="6">
        <v>5</v>
      </c>
      <c r="J43" s="6">
        <v>6</v>
      </c>
      <c r="K43" s="6">
        <v>7</v>
      </c>
      <c r="L43" s="6">
        <v>8</v>
      </c>
      <c r="M43" s="6">
        <v>9</v>
      </c>
      <c r="N43" s="6">
        <v>10</v>
      </c>
      <c r="O43" s="6">
        <v>11</v>
      </c>
      <c r="P43" s="6">
        <v>12</v>
      </c>
      <c r="Q43" s="6">
        <v>13</v>
      </c>
      <c r="R43" s="6">
        <v>14</v>
      </c>
      <c r="S43" s="6">
        <v>15</v>
      </c>
      <c r="T43" s="6">
        <v>16</v>
      </c>
      <c r="U43" s="6">
        <v>17</v>
      </c>
      <c r="V43" s="6">
        <v>18</v>
      </c>
      <c r="W43" s="6">
        <v>19</v>
      </c>
      <c r="X43" s="6">
        <v>20</v>
      </c>
      <c r="Y43" s="6">
        <v>21</v>
      </c>
      <c r="Z43" s="6">
        <v>22</v>
      </c>
      <c r="AA43" s="6">
        <v>23</v>
      </c>
      <c r="AB43" s="6">
        <v>24</v>
      </c>
      <c r="AC43" s="6">
        <v>25</v>
      </c>
      <c r="AD43" s="6">
        <v>26</v>
      </c>
      <c r="AE43" s="6">
        <v>27</v>
      </c>
      <c r="AF43" s="6">
        <v>28</v>
      </c>
      <c r="AG43" s="6">
        <v>29</v>
      </c>
      <c r="AH43" s="6">
        <v>30</v>
      </c>
    </row>
    <row r="44" spans="1:34" ht="18.75">
      <c r="A44" s="47"/>
      <c r="B44" s="48" t="s">
        <v>98</v>
      </c>
      <c r="C44" s="48" t="s">
        <v>0</v>
      </c>
      <c r="D44" s="78"/>
      <c r="E44" s="6" t="s">
        <v>2</v>
      </c>
      <c r="F44" s="6" t="s">
        <v>3</v>
      </c>
      <c r="G44" s="6" t="s">
        <v>85</v>
      </c>
      <c r="H44" s="6" t="s">
        <v>5</v>
      </c>
      <c r="I44" s="6" t="s">
        <v>6</v>
      </c>
      <c r="J44" s="6" t="s">
        <v>7</v>
      </c>
      <c r="K44" s="6" t="s">
        <v>1</v>
      </c>
      <c r="L44" s="6" t="s">
        <v>2</v>
      </c>
      <c r="M44" s="6" t="s">
        <v>3</v>
      </c>
      <c r="N44" s="6" t="s">
        <v>85</v>
      </c>
      <c r="O44" s="6" t="s">
        <v>5</v>
      </c>
      <c r="P44" s="6" t="s">
        <v>6</v>
      </c>
      <c r="Q44" s="6" t="s">
        <v>7</v>
      </c>
      <c r="R44" s="6" t="s">
        <v>1</v>
      </c>
      <c r="S44" s="6" t="s">
        <v>2</v>
      </c>
      <c r="T44" s="6" t="s">
        <v>3</v>
      </c>
      <c r="U44" s="6" t="s">
        <v>85</v>
      </c>
      <c r="V44" s="6" t="s">
        <v>5</v>
      </c>
      <c r="W44" s="6" t="s">
        <v>6</v>
      </c>
      <c r="X44" s="6" t="s">
        <v>7</v>
      </c>
      <c r="Y44" s="6" t="s">
        <v>1</v>
      </c>
      <c r="Z44" s="6" t="s">
        <v>2</v>
      </c>
      <c r="AA44" s="6" t="s">
        <v>3</v>
      </c>
      <c r="AB44" s="6" t="s">
        <v>85</v>
      </c>
      <c r="AC44" s="6" t="s">
        <v>5</v>
      </c>
      <c r="AD44" s="6" t="s">
        <v>6</v>
      </c>
      <c r="AE44" s="6" t="s">
        <v>7</v>
      </c>
      <c r="AF44" s="6" t="s">
        <v>1</v>
      </c>
      <c r="AG44" s="6" t="s">
        <v>2</v>
      </c>
      <c r="AH44" s="6" t="s">
        <v>3</v>
      </c>
    </row>
    <row r="45" spans="1:34" ht="18">
      <c r="A45" s="49">
        <v>431940</v>
      </c>
      <c r="B45" s="50" t="s">
        <v>174</v>
      </c>
      <c r="C45" s="49">
        <v>302532</v>
      </c>
      <c r="D45" s="76" t="s">
        <v>101</v>
      </c>
      <c r="E45" s="51"/>
      <c r="F45" s="51" t="s">
        <v>12</v>
      </c>
      <c r="G45" s="53"/>
      <c r="H45" s="53"/>
      <c r="I45" s="51" t="s">
        <v>12</v>
      </c>
      <c r="J45" s="51"/>
      <c r="K45" s="51"/>
      <c r="L45" s="53" t="s">
        <v>12</v>
      </c>
      <c r="M45" s="51"/>
      <c r="N45" s="53"/>
      <c r="O45" s="53" t="s">
        <v>12</v>
      </c>
      <c r="P45" s="51"/>
      <c r="Q45" s="51"/>
      <c r="R45" s="51" t="s">
        <v>12</v>
      </c>
      <c r="S45" s="51"/>
      <c r="T45" s="53"/>
      <c r="U45" s="53" t="s">
        <v>12</v>
      </c>
      <c r="V45" s="53"/>
      <c r="W45" s="51"/>
      <c r="X45" s="51" t="s">
        <v>12</v>
      </c>
      <c r="Y45" s="51"/>
      <c r="Z45" s="51"/>
      <c r="AA45" s="51" t="s">
        <v>12</v>
      </c>
      <c r="AB45" s="54" t="s">
        <v>12</v>
      </c>
      <c r="AC45" s="53"/>
      <c r="AD45" s="51" t="s">
        <v>12</v>
      </c>
      <c r="AE45" s="51"/>
      <c r="AF45" s="54" t="s">
        <v>12</v>
      </c>
      <c r="AG45" s="51" t="s">
        <v>12</v>
      </c>
      <c r="AH45" s="51"/>
    </row>
    <row r="46" spans="1:34" ht="18">
      <c r="A46" s="50" t="s">
        <v>175</v>
      </c>
      <c r="B46" s="50" t="s">
        <v>176</v>
      </c>
      <c r="C46" s="49">
        <v>645360</v>
      </c>
      <c r="D46" s="76" t="s">
        <v>101</v>
      </c>
      <c r="E46" s="51"/>
      <c r="F46" s="51" t="s">
        <v>12</v>
      </c>
      <c r="G46" s="53"/>
      <c r="H46" s="53"/>
      <c r="I46" s="51" t="s">
        <v>12</v>
      </c>
      <c r="J46" s="51"/>
      <c r="K46" s="51"/>
      <c r="L46" s="53" t="s">
        <v>12</v>
      </c>
      <c r="M46" s="51"/>
      <c r="N46" s="53"/>
      <c r="O46" s="53" t="s">
        <v>12</v>
      </c>
      <c r="P46" s="51"/>
      <c r="Q46" s="51"/>
      <c r="R46" s="51" t="s">
        <v>12</v>
      </c>
      <c r="S46" s="51"/>
      <c r="T46" s="53"/>
      <c r="U46" s="53" t="s">
        <v>12</v>
      </c>
      <c r="V46" s="54" t="s">
        <v>12</v>
      </c>
      <c r="W46" s="51"/>
      <c r="X46" s="51" t="s">
        <v>12</v>
      </c>
      <c r="Y46" s="54" t="s">
        <v>10</v>
      </c>
      <c r="Z46" s="51"/>
      <c r="AA46" s="51" t="s">
        <v>12</v>
      </c>
      <c r="AB46" s="53"/>
      <c r="AC46" s="53"/>
      <c r="AD46" s="51" t="s">
        <v>12</v>
      </c>
      <c r="AE46" s="51"/>
      <c r="AF46" s="51"/>
      <c r="AG46" s="51" t="s">
        <v>12</v>
      </c>
      <c r="AH46" s="51"/>
    </row>
    <row r="47" spans="1:34" ht="18">
      <c r="A47" s="50" t="s">
        <v>177</v>
      </c>
      <c r="B47" s="50" t="s">
        <v>178</v>
      </c>
      <c r="C47" s="49" t="s">
        <v>179</v>
      </c>
      <c r="D47" s="76" t="s">
        <v>101</v>
      </c>
      <c r="E47" s="51"/>
      <c r="F47" s="51"/>
      <c r="G47" s="53"/>
      <c r="H47" s="53"/>
      <c r="I47" s="51" t="s">
        <v>12</v>
      </c>
      <c r="J47" s="51" t="s">
        <v>12</v>
      </c>
      <c r="K47" s="51"/>
      <c r="L47" s="53" t="s">
        <v>12</v>
      </c>
      <c r="M47" s="51"/>
      <c r="N47" s="53"/>
      <c r="O47" s="53" t="s">
        <v>12</v>
      </c>
      <c r="P47" s="51"/>
      <c r="Q47" s="51"/>
      <c r="R47" s="51" t="s">
        <v>12</v>
      </c>
      <c r="S47" s="51"/>
      <c r="T47" s="53"/>
      <c r="U47" s="53" t="s">
        <v>12</v>
      </c>
      <c r="V47" s="53"/>
      <c r="W47" s="51"/>
      <c r="X47" s="51" t="s">
        <v>12</v>
      </c>
      <c r="Y47" s="51"/>
      <c r="Z47" s="51"/>
      <c r="AA47" s="51" t="s">
        <v>12</v>
      </c>
      <c r="AB47" s="53"/>
      <c r="AC47" s="53"/>
      <c r="AD47" s="51" t="s">
        <v>12</v>
      </c>
      <c r="AE47" s="51"/>
      <c r="AF47" s="51"/>
      <c r="AG47" s="51" t="s">
        <v>12</v>
      </c>
      <c r="AH47" s="51"/>
    </row>
    <row r="48" spans="1:34" ht="18">
      <c r="A48" s="50" t="s">
        <v>180</v>
      </c>
      <c r="B48" s="50" t="s">
        <v>181</v>
      </c>
      <c r="C48" s="49">
        <v>84566</v>
      </c>
      <c r="D48" s="76" t="s">
        <v>101</v>
      </c>
      <c r="E48" s="51"/>
      <c r="F48" s="51" t="s">
        <v>12</v>
      </c>
      <c r="G48" s="53"/>
      <c r="H48" s="53"/>
      <c r="I48" s="51" t="s">
        <v>12</v>
      </c>
      <c r="J48" s="51"/>
      <c r="K48" s="51"/>
      <c r="L48" s="53" t="s">
        <v>12</v>
      </c>
      <c r="M48" s="51"/>
      <c r="N48" s="53"/>
      <c r="O48" s="53" t="s">
        <v>12</v>
      </c>
      <c r="P48" s="51"/>
      <c r="Q48" s="51"/>
      <c r="R48" s="51" t="s">
        <v>12</v>
      </c>
      <c r="S48" s="51"/>
      <c r="T48" s="53"/>
      <c r="U48" s="53" t="s">
        <v>12</v>
      </c>
      <c r="V48" s="53"/>
      <c r="W48" s="51"/>
      <c r="X48" s="51" t="s">
        <v>12</v>
      </c>
      <c r="Y48" s="51"/>
      <c r="Z48" s="51"/>
      <c r="AA48" s="51" t="s">
        <v>12</v>
      </c>
      <c r="AB48" s="53"/>
      <c r="AC48" s="53"/>
      <c r="AD48" s="51" t="s">
        <v>12</v>
      </c>
      <c r="AE48" s="51"/>
      <c r="AF48" s="51"/>
      <c r="AG48" s="51" t="s">
        <v>12</v>
      </c>
      <c r="AH48" s="51"/>
    </row>
    <row r="49" spans="1:34" ht="18">
      <c r="A49" s="50" t="s">
        <v>182</v>
      </c>
      <c r="B49" s="50" t="s">
        <v>183</v>
      </c>
      <c r="C49" s="49">
        <v>492425</v>
      </c>
      <c r="D49" s="76" t="s">
        <v>118</v>
      </c>
      <c r="E49" s="51" t="s">
        <v>11</v>
      </c>
      <c r="F49" s="51"/>
      <c r="G49" s="53"/>
      <c r="H49" s="53"/>
      <c r="I49" s="51" t="s">
        <v>11</v>
      </c>
      <c r="J49" s="51" t="s">
        <v>82</v>
      </c>
      <c r="K49" s="51" t="s">
        <v>11</v>
      </c>
      <c r="L49" s="53" t="s">
        <v>11</v>
      </c>
      <c r="M49" s="51" t="s">
        <v>11</v>
      </c>
      <c r="N49" s="53"/>
      <c r="O49" s="53" t="s">
        <v>12</v>
      </c>
      <c r="P49" s="51" t="s">
        <v>11</v>
      </c>
      <c r="Q49" s="51" t="s">
        <v>82</v>
      </c>
      <c r="R49" s="51"/>
      <c r="S49" s="51" t="s">
        <v>11</v>
      </c>
      <c r="T49" s="53" t="s">
        <v>11</v>
      </c>
      <c r="U49" s="53" t="s">
        <v>12</v>
      </c>
      <c r="V49" s="53"/>
      <c r="W49" s="51"/>
      <c r="X49" s="51" t="s">
        <v>82</v>
      </c>
      <c r="Y49" s="51" t="s">
        <v>11</v>
      </c>
      <c r="Z49" s="51" t="s">
        <v>11</v>
      </c>
      <c r="AA49" s="51"/>
      <c r="AB49" s="54" t="s">
        <v>12</v>
      </c>
      <c r="AC49" s="53"/>
      <c r="AD49" s="51" t="s">
        <v>11</v>
      </c>
      <c r="AE49" s="51"/>
      <c r="AF49" s="51" t="s">
        <v>11</v>
      </c>
      <c r="AG49" s="51" t="s">
        <v>11</v>
      </c>
      <c r="AH49" s="51"/>
    </row>
    <row r="50" spans="1:34" ht="18">
      <c r="A50" s="50" t="s">
        <v>184</v>
      </c>
      <c r="B50" s="50" t="s">
        <v>185</v>
      </c>
      <c r="C50" s="49">
        <v>937569</v>
      </c>
      <c r="D50" s="76" t="s">
        <v>186</v>
      </c>
      <c r="E50" s="55"/>
      <c r="F50" s="51" t="s">
        <v>12</v>
      </c>
      <c r="G50" s="53"/>
      <c r="H50" s="53"/>
      <c r="I50" s="51" t="s">
        <v>12</v>
      </c>
      <c r="J50" s="51"/>
      <c r="K50" s="51"/>
      <c r="L50" s="53" t="s">
        <v>12</v>
      </c>
      <c r="M50" s="51"/>
      <c r="N50" s="53"/>
      <c r="O50" s="53" t="s">
        <v>12</v>
      </c>
      <c r="P50" s="51"/>
      <c r="Q50" s="51"/>
      <c r="R50" s="51" t="s">
        <v>12</v>
      </c>
      <c r="S50" s="51"/>
      <c r="T50" s="53"/>
      <c r="U50" s="53" t="s">
        <v>12</v>
      </c>
      <c r="V50" s="53"/>
      <c r="W50" s="51"/>
      <c r="X50" s="51" t="s">
        <v>12</v>
      </c>
      <c r="Y50" s="51"/>
      <c r="Z50" s="51"/>
      <c r="AA50" s="51" t="s">
        <v>12</v>
      </c>
      <c r="AB50" s="53"/>
      <c r="AC50" s="53"/>
      <c r="AD50" s="51" t="s">
        <v>12</v>
      </c>
      <c r="AE50" s="51"/>
      <c r="AF50" s="54" t="s">
        <v>10</v>
      </c>
      <c r="AG50" s="51" t="s">
        <v>12</v>
      </c>
      <c r="AH50" s="54" t="s">
        <v>12</v>
      </c>
    </row>
    <row r="51" spans="1:34" ht="18">
      <c r="A51" s="50">
        <v>427144</v>
      </c>
      <c r="B51" s="50" t="s">
        <v>152</v>
      </c>
      <c r="C51" s="49">
        <v>479592</v>
      </c>
      <c r="D51" s="76" t="s">
        <v>101</v>
      </c>
      <c r="E51" s="51"/>
      <c r="F51" s="51" t="s">
        <v>12</v>
      </c>
      <c r="G51" s="53"/>
      <c r="H51" s="53"/>
      <c r="I51" s="51" t="s">
        <v>12</v>
      </c>
      <c r="J51" s="51"/>
      <c r="K51" s="51"/>
      <c r="L51" s="53" t="s">
        <v>12</v>
      </c>
      <c r="M51" s="51"/>
      <c r="N51" s="53"/>
      <c r="O51" s="53" t="s">
        <v>12</v>
      </c>
      <c r="P51" s="54" t="s">
        <v>12</v>
      </c>
      <c r="Q51" s="51"/>
      <c r="R51" s="51" t="s">
        <v>12</v>
      </c>
      <c r="S51" s="51"/>
      <c r="T51" s="53"/>
      <c r="U51" s="53" t="s">
        <v>12</v>
      </c>
      <c r="V51" s="53"/>
      <c r="W51" s="51"/>
      <c r="X51" s="51" t="s">
        <v>12</v>
      </c>
      <c r="Y51" s="51"/>
      <c r="Z51" s="51"/>
      <c r="AA51" s="51" t="s">
        <v>12</v>
      </c>
      <c r="AB51" s="53"/>
      <c r="AC51" s="53"/>
      <c r="AD51" s="51" t="s">
        <v>12</v>
      </c>
      <c r="AE51" s="51"/>
      <c r="AF51" s="51"/>
      <c r="AG51" s="51" t="s">
        <v>12</v>
      </c>
      <c r="AH51" s="54" t="s">
        <v>12</v>
      </c>
    </row>
    <row r="52" spans="1:34" ht="18">
      <c r="A52" s="50" t="s">
        <v>187</v>
      </c>
      <c r="B52" s="50" t="s">
        <v>188</v>
      </c>
      <c r="C52" s="49">
        <v>531827</v>
      </c>
      <c r="D52" s="76" t="s">
        <v>118</v>
      </c>
      <c r="E52" s="51"/>
      <c r="F52" s="51" t="s">
        <v>11</v>
      </c>
      <c r="G52" s="53"/>
      <c r="H52" s="53"/>
      <c r="I52" s="51" t="s">
        <v>11</v>
      </c>
      <c r="J52" s="51" t="s">
        <v>11</v>
      </c>
      <c r="K52" s="51" t="s">
        <v>11</v>
      </c>
      <c r="L52" s="53"/>
      <c r="M52" s="51" t="s">
        <v>11</v>
      </c>
      <c r="N52" s="53"/>
      <c r="O52" s="53" t="s">
        <v>12</v>
      </c>
      <c r="P52" s="51" t="s">
        <v>11</v>
      </c>
      <c r="Q52" s="51"/>
      <c r="R52" s="51" t="s">
        <v>11</v>
      </c>
      <c r="S52" s="51" t="s">
        <v>11</v>
      </c>
      <c r="T52" s="53"/>
      <c r="U52" s="53" t="s">
        <v>12</v>
      </c>
      <c r="V52" s="53"/>
      <c r="W52" s="51" t="s">
        <v>11</v>
      </c>
      <c r="X52" s="51" t="s">
        <v>11</v>
      </c>
      <c r="Y52" s="51"/>
      <c r="Z52" s="51" t="s">
        <v>11</v>
      </c>
      <c r="AA52" s="51" t="s">
        <v>11</v>
      </c>
      <c r="AB52" s="54" t="s">
        <v>12</v>
      </c>
      <c r="AC52" s="53"/>
      <c r="AD52" s="51" t="s">
        <v>11</v>
      </c>
      <c r="AE52" s="51" t="s">
        <v>11</v>
      </c>
      <c r="AF52" s="51" t="s">
        <v>11</v>
      </c>
      <c r="AG52" s="51"/>
      <c r="AH52" s="51" t="s">
        <v>11</v>
      </c>
    </row>
    <row r="53" spans="1:34" ht="18">
      <c r="A53" s="50" t="s">
        <v>189</v>
      </c>
      <c r="B53" s="50" t="s">
        <v>190</v>
      </c>
      <c r="C53" s="49">
        <v>407835</v>
      </c>
      <c r="D53" s="76" t="s">
        <v>101</v>
      </c>
      <c r="E53" s="51"/>
      <c r="F53" s="51" t="s">
        <v>12</v>
      </c>
      <c r="G53" s="53"/>
      <c r="H53" s="53"/>
      <c r="I53" s="51" t="s">
        <v>12</v>
      </c>
      <c r="J53" s="51"/>
      <c r="K53" s="51"/>
      <c r="L53" s="53"/>
      <c r="M53" s="51"/>
      <c r="N53" s="53"/>
      <c r="O53" s="53"/>
      <c r="P53" s="51"/>
      <c r="Q53" s="51"/>
      <c r="R53" s="51" t="s">
        <v>12</v>
      </c>
      <c r="S53" s="51" t="s">
        <v>12</v>
      </c>
      <c r="T53" s="53"/>
      <c r="U53" s="53" t="s">
        <v>12</v>
      </c>
      <c r="V53" s="54" t="s">
        <v>12</v>
      </c>
      <c r="W53" s="51"/>
      <c r="X53" s="51" t="s">
        <v>12</v>
      </c>
      <c r="Y53" s="51"/>
      <c r="Z53" s="51"/>
      <c r="AA53" s="51" t="s">
        <v>12</v>
      </c>
      <c r="AB53" s="54" t="s">
        <v>12</v>
      </c>
      <c r="AC53" s="53" t="s">
        <v>12</v>
      </c>
      <c r="AD53" s="51" t="s">
        <v>12</v>
      </c>
      <c r="AE53" s="51"/>
      <c r="AF53" s="51"/>
      <c r="AG53" s="51" t="s">
        <v>12</v>
      </c>
      <c r="AH53" s="51"/>
    </row>
    <row r="54" spans="1:34" ht="18">
      <c r="A54" s="50" t="s">
        <v>191</v>
      </c>
      <c r="B54" s="50" t="s">
        <v>192</v>
      </c>
      <c r="C54" s="49">
        <v>534682</v>
      </c>
      <c r="D54" s="76" t="s">
        <v>101</v>
      </c>
      <c r="E54" s="51"/>
      <c r="F54" s="51"/>
      <c r="G54" s="53"/>
      <c r="H54" s="53"/>
      <c r="I54" s="51" t="s">
        <v>12</v>
      </c>
      <c r="J54" s="51"/>
      <c r="K54" s="51"/>
      <c r="L54" s="53"/>
      <c r="M54" s="51" t="s">
        <v>12</v>
      </c>
      <c r="N54" s="53"/>
      <c r="O54" s="53" t="s">
        <v>12</v>
      </c>
      <c r="P54" s="51"/>
      <c r="Q54" s="51" t="s">
        <v>12</v>
      </c>
      <c r="R54" s="51"/>
      <c r="S54" s="51"/>
      <c r="T54" s="53"/>
      <c r="U54" s="53" t="s">
        <v>12</v>
      </c>
      <c r="V54" s="53" t="s">
        <v>12</v>
      </c>
      <c r="W54" s="51" t="s">
        <v>12</v>
      </c>
      <c r="X54" s="51"/>
      <c r="Y54" s="51"/>
      <c r="Z54" s="51"/>
      <c r="AA54" s="51" t="s">
        <v>12</v>
      </c>
      <c r="AB54" s="53"/>
      <c r="AC54" s="53"/>
      <c r="AD54" s="51"/>
      <c r="AE54" s="51" t="s">
        <v>12</v>
      </c>
      <c r="AF54" s="51"/>
      <c r="AG54" s="51" t="s">
        <v>12</v>
      </c>
      <c r="AH54" s="51"/>
    </row>
    <row r="55" spans="1:34" ht="18">
      <c r="A55" s="50" t="s">
        <v>193</v>
      </c>
      <c r="B55" s="61" t="s">
        <v>194</v>
      </c>
      <c r="C55" s="56">
        <v>756453</v>
      </c>
      <c r="D55" s="76" t="s">
        <v>101</v>
      </c>
      <c r="E55" s="51"/>
      <c r="F55" s="51" t="s">
        <v>12</v>
      </c>
      <c r="G55" s="53"/>
      <c r="H55" s="53"/>
      <c r="I55" s="51" t="s">
        <v>12</v>
      </c>
      <c r="J55" s="51"/>
      <c r="K55" s="51"/>
      <c r="L55" s="53" t="s">
        <v>12</v>
      </c>
      <c r="M55" s="51"/>
      <c r="N55" s="53"/>
      <c r="O55" s="53" t="s">
        <v>12</v>
      </c>
      <c r="P55" s="51"/>
      <c r="Q55" s="51"/>
      <c r="R55" s="51" t="s">
        <v>12</v>
      </c>
      <c r="S55" s="51"/>
      <c r="T55" s="53"/>
      <c r="U55" s="53" t="s">
        <v>12</v>
      </c>
      <c r="V55" s="53"/>
      <c r="W55" s="51"/>
      <c r="X55" s="51" t="s">
        <v>12</v>
      </c>
      <c r="Y55" s="51"/>
      <c r="Z55" s="51"/>
      <c r="AA55" s="51" t="s">
        <v>12</v>
      </c>
      <c r="AB55" s="53"/>
      <c r="AC55" s="53"/>
      <c r="AD55" s="51" t="s">
        <v>12</v>
      </c>
      <c r="AE55" s="51"/>
      <c r="AF55" s="51"/>
      <c r="AG55" s="51" t="s">
        <v>12</v>
      </c>
      <c r="AH55" s="51"/>
    </row>
    <row r="56" spans="1:34" ht="18">
      <c r="A56" s="50">
        <v>430587</v>
      </c>
      <c r="B56" s="50" t="s">
        <v>120</v>
      </c>
      <c r="C56" s="56">
        <v>462408</v>
      </c>
      <c r="D56" s="76" t="s">
        <v>101</v>
      </c>
      <c r="E56" s="51"/>
      <c r="F56" s="51" t="s">
        <v>12</v>
      </c>
      <c r="G56" s="53"/>
      <c r="H56" s="53"/>
      <c r="I56" s="51" t="s">
        <v>12</v>
      </c>
      <c r="J56" s="51"/>
      <c r="K56" s="51"/>
      <c r="L56" s="53" t="s">
        <v>12</v>
      </c>
      <c r="M56" s="51"/>
      <c r="N56" s="53"/>
      <c r="O56" s="53" t="s">
        <v>12</v>
      </c>
      <c r="P56" s="51"/>
      <c r="Q56" s="51"/>
      <c r="R56" s="51" t="s">
        <v>12</v>
      </c>
      <c r="S56" s="51"/>
      <c r="T56" s="53"/>
      <c r="U56" s="53" t="s">
        <v>12</v>
      </c>
      <c r="V56" s="53"/>
      <c r="W56" s="51"/>
      <c r="X56" s="51" t="s">
        <v>12</v>
      </c>
      <c r="Y56" s="51"/>
      <c r="Z56" s="51"/>
      <c r="AA56" s="51" t="s">
        <v>12</v>
      </c>
      <c r="AB56" s="53"/>
      <c r="AC56" s="53"/>
      <c r="AD56" s="51" t="s">
        <v>12</v>
      </c>
      <c r="AE56" s="51"/>
      <c r="AF56" s="51"/>
      <c r="AG56" s="51" t="s">
        <v>12</v>
      </c>
      <c r="AH56" s="51"/>
    </row>
    <row r="57" spans="1:34" ht="18">
      <c r="A57" s="50" t="s">
        <v>195</v>
      </c>
      <c r="B57" s="50" t="s">
        <v>196</v>
      </c>
      <c r="C57" s="49" t="s">
        <v>197</v>
      </c>
      <c r="D57" s="76" t="s">
        <v>101</v>
      </c>
      <c r="E57" s="51"/>
      <c r="F57" s="51" t="s">
        <v>12</v>
      </c>
      <c r="G57" s="53"/>
      <c r="H57" s="53"/>
      <c r="I57" s="51" t="s">
        <v>12</v>
      </c>
      <c r="J57" s="51"/>
      <c r="K57" s="51"/>
      <c r="L57" s="53" t="s">
        <v>12</v>
      </c>
      <c r="M57" s="51"/>
      <c r="N57" s="53"/>
      <c r="O57" s="53" t="s">
        <v>12</v>
      </c>
      <c r="P57" s="54" t="s">
        <v>12</v>
      </c>
      <c r="Q57" s="51"/>
      <c r="R57" s="51" t="s">
        <v>12</v>
      </c>
      <c r="S57" s="51"/>
      <c r="T57" s="53"/>
      <c r="U57" s="53" t="s">
        <v>12</v>
      </c>
      <c r="V57" s="53"/>
      <c r="W57" s="51"/>
      <c r="X57" s="51" t="s">
        <v>12</v>
      </c>
      <c r="Y57" s="51"/>
      <c r="Z57" s="51"/>
      <c r="AA57" s="51" t="s">
        <v>12</v>
      </c>
      <c r="AB57" s="53"/>
      <c r="AC57" s="53"/>
      <c r="AD57" s="51" t="s">
        <v>12</v>
      </c>
      <c r="AE57" s="54" t="s">
        <v>12</v>
      </c>
      <c r="AF57" s="51"/>
      <c r="AG57" s="51" t="s">
        <v>12</v>
      </c>
      <c r="AH57" s="51"/>
    </row>
    <row r="58" spans="1:34" ht="18">
      <c r="A58" s="50">
        <v>429716</v>
      </c>
      <c r="B58" s="50" t="s">
        <v>198</v>
      </c>
      <c r="C58" s="56">
        <v>502421</v>
      </c>
      <c r="D58" s="76" t="s">
        <v>101</v>
      </c>
      <c r="E58" s="51" t="s">
        <v>12</v>
      </c>
      <c r="F58" s="51"/>
      <c r="G58" s="53"/>
      <c r="H58" s="53"/>
      <c r="I58" s="51" t="s">
        <v>12</v>
      </c>
      <c r="J58" s="51"/>
      <c r="K58" s="51" t="s">
        <v>12</v>
      </c>
      <c r="L58" s="53"/>
      <c r="M58" s="51" t="s">
        <v>12</v>
      </c>
      <c r="N58" s="53"/>
      <c r="O58" s="54" t="s">
        <v>10</v>
      </c>
      <c r="P58" s="51"/>
      <c r="Q58" s="51" t="s">
        <v>12</v>
      </c>
      <c r="R58" s="51"/>
      <c r="S58" s="51"/>
      <c r="T58" s="53"/>
      <c r="U58" s="53" t="s">
        <v>12</v>
      </c>
      <c r="V58" s="53"/>
      <c r="W58" s="51" t="s">
        <v>12</v>
      </c>
      <c r="X58" s="51"/>
      <c r="Y58" s="51"/>
      <c r="Z58" s="51"/>
      <c r="AA58" s="51" t="s">
        <v>12</v>
      </c>
      <c r="AB58" s="53"/>
      <c r="AC58" s="53" t="s">
        <v>12</v>
      </c>
      <c r="AD58" s="51"/>
      <c r="AE58" s="54" t="s">
        <v>12</v>
      </c>
      <c r="AF58" s="51"/>
      <c r="AG58" s="51" t="s">
        <v>12</v>
      </c>
      <c r="AH58" s="51"/>
    </row>
    <row r="59" spans="1:34" ht="18">
      <c r="A59" s="50">
        <v>429619</v>
      </c>
      <c r="B59" s="50" t="s">
        <v>199</v>
      </c>
      <c r="C59" s="56">
        <v>294673</v>
      </c>
      <c r="D59" s="76" t="s">
        <v>101</v>
      </c>
      <c r="E59" s="51"/>
      <c r="F59" s="51"/>
      <c r="G59" s="53" t="s">
        <v>12</v>
      </c>
      <c r="H59" s="53"/>
      <c r="I59" s="51" t="s">
        <v>12</v>
      </c>
      <c r="J59" s="51"/>
      <c r="K59" s="51" t="s">
        <v>12</v>
      </c>
      <c r="L59" s="53"/>
      <c r="M59" s="51" t="s">
        <v>12</v>
      </c>
      <c r="N59" s="53"/>
      <c r="O59" s="53"/>
      <c r="P59" s="51"/>
      <c r="Q59" s="51"/>
      <c r="R59" s="51"/>
      <c r="S59" s="51" t="s">
        <v>12</v>
      </c>
      <c r="T59" s="53"/>
      <c r="U59" s="53"/>
      <c r="V59" s="53"/>
      <c r="W59" s="51" t="s">
        <v>12</v>
      </c>
      <c r="X59" s="51"/>
      <c r="Y59" s="51" t="s">
        <v>12</v>
      </c>
      <c r="Z59" s="51"/>
      <c r="AA59" s="51" t="s">
        <v>12</v>
      </c>
      <c r="AB59" s="53"/>
      <c r="AC59" s="53" t="s">
        <v>12</v>
      </c>
      <c r="AD59" s="51"/>
      <c r="AE59" s="51"/>
      <c r="AF59" s="51"/>
      <c r="AG59" s="51" t="s">
        <v>12</v>
      </c>
      <c r="AH59" s="51"/>
    </row>
    <row r="60" spans="1:34" ht="18">
      <c r="A60" s="50">
        <v>431311</v>
      </c>
      <c r="B60" s="50" t="s">
        <v>200</v>
      </c>
      <c r="C60" s="56">
        <v>1028321</v>
      </c>
      <c r="D60" s="76" t="s">
        <v>101</v>
      </c>
      <c r="E60" s="51"/>
      <c r="F60" s="51" t="s">
        <v>12</v>
      </c>
      <c r="G60" s="53"/>
      <c r="H60" s="53"/>
      <c r="I60" s="51" t="s">
        <v>12</v>
      </c>
      <c r="J60" s="51"/>
      <c r="K60" s="51" t="s">
        <v>12</v>
      </c>
      <c r="L60" s="53"/>
      <c r="M60" s="51"/>
      <c r="N60" s="53"/>
      <c r="O60" s="53"/>
      <c r="P60" s="51"/>
      <c r="Q60" s="51"/>
      <c r="R60" s="51" t="s">
        <v>12</v>
      </c>
      <c r="S60" s="51"/>
      <c r="T60" s="54" t="s">
        <v>12</v>
      </c>
      <c r="U60" s="53" t="s">
        <v>12</v>
      </c>
      <c r="V60" s="53"/>
      <c r="W60" s="51"/>
      <c r="X60" s="51" t="s">
        <v>12</v>
      </c>
      <c r="Y60" s="51"/>
      <c r="Z60" s="51"/>
      <c r="AA60" s="51" t="s">
        <v>12</v>
      </c>
      <c r="AB60" s="53"/>
      <c r="AC60" s="53" t="s">
        <v>12</v>
      </c>
      <c r="AD60" s="51" t="s">
        <v>12</v>
      </c>
      <c r="AE60" s="51"/>
      <c r="AF60" s="51"/>
      <c r="AG60" s="51" t="s">
        <v>12</v>
      </c>
      <c r="AH60" s="51"/>
    </row>
    <row r="61" spans="1:34" ht="18">
      <c r="A61" s="50">
        <v>431249</v>
      </c>
      <c r="B61" s="50" t="s">
        <v>201</v>
      </c>
      <c r="C61" s="56">
        <v>897100</v>
      </c>
      <c r="D61" s="76" t="s">
        <v>101</v>
      </c>
      <c r="E61" s="55"/>
      <c r="F61" s="51"/>
      <c r="G61" s="53" t="s">
        <v>12</v>
      </c>
      <c r="H61" s="54" t="s">
        <v>10</v>
      </c>
      <c r="I61" s="51" t="s">
        <v>12</v>
      </c>
      <c r="J61" s="51"/>
      <c r="K61" s="51" t="s">
        <v>12</v>
      </c>
      <c r="L61" s="53"/>
      <c r="M61" s="51" t="s">
        <v>12</v>
      </c>
      <c r="N61" s="53"/>
      <c r="O61" s="53" t="s">
        <v>12</v>
      </c>
      <c r="P61" s="51"/>
      <c r="Q61" s="51"/>
      <c r="R61" s="51"/>
      <c r="S61" s="51"/>
      <c r="T61" s="53"/>
      <c r="U61" s="53"/>
      <c r="V61" s="53"/>
      <c r="W61" s="51" t="s">
        <v>12</v>
      </c>
      <c r="X61" s="51"/>
      <c r="Y61" s="51" t="s">
        <v>12</v>
      </c>
      <c r="Z61" s="51"/>
      <c r="AA61" s="51" t="s">
        <v>12</v>
      </c>
      <c r="AB61" s="54" t="s">
        <v>12</v>
      </c>
      <c r="AC61" s="53" t="s">
        <v>12</v>
      </c>
      <c r="AD61" s="51"/>
      <c r="AE61" s="51"/>
      <c r="AF61" s="51"/>
      <c r="AG61" s="51" t="s">
        <v>12</v>
      </c>
      <c r="AH61" s="51"/>
    </row>
    <row r="62" spans="1:34" ht="18">
      <c r="A62" s="50">
        <v>427306</v>
      </c>
      <c r="B62" s="50" t="s">
        <v>202</v>
      </c>
      <c r="C62" s="56">
        <v>1202569</v>
      </c>
      <c r="D62" s="76" t="s">
        <v>101</v>
      </c>
      <c r="E62" s="51" t="s">
        <v>12</v>
      </c>
      <c r="F62" s="51"/>
      <c r="G62" s="54" t="s">
        <v>12</v>
      </c>
      <c r="H62" s="53"/>
      <c r="I62" s="51" t="s">
        <v>12</v>
      </c>
      <c r="J62" s="51"/>
      <c r="K62" s="51" t="s">
        <v>12</v>
      </c>
      <c r="L62" s="53"/>
      <c r="M62" s="51"/>
      <c r="N62" s="53"/>
      <c r="O62" s="53" t="s">
        <v>12</v>
      </c>
      <c r="P62" s="51"/>
      <c r="Q62" s="51" t="s">
        <v>12</v>
      </c>
      <c r="R62" s="51"/>
      <c r="S62" s="51"/>
      <c r="T62" s="53"/>
      <c r="U62" s="53" t="s">
        <v>12</v>
      </c>
      <c r="V62" s="53"/>
      <c r="W62" s="51" t="s">
        <v>12</v>
      </c>
      <c r="X62" s="51"/>
      <c r="Y62" s="51" t="s">
        <v>12</v>
      </c>
      <c r="Z62" s="51"/>
      <c r="AA62" s="51" t="s">
        <v>12</v>
      </c>
      <c r="AB62" s="53"/>
      <c r="AC62" s="53"/>
      <c r="AD62" s="51"/>
      <c r="AE62" s="51"/>
      <c r="AF62" s="51"/>
      <c r="AG62" s="51" t="s">
        <v>12</v>
      </c>
      <c r="AH62" s="51"/>
    </row>
    <row r="63" spans="1:34" ht="18">
      <c r="A63" s="50" t="s">
        <v>203</v>
      </c>
      <c r="B63" s="50" t="s">
        <v>173</v>
      </c>
      <c r="C63" s="49">
        <v>422294</v>
      </c>
      <c r="D63" s="76" t="s">
        <v>101</v>
      </c>
      <c r="E63" s="51"/>
      <c r="F63" s="51" t="s">
        <v>12</v>
      </c>
      <c r="G63" s="53"/>
      <c r="H63" s="53"/>
      <c r="I63" s="51" t="s">
        <v>12</v>
      </c>
      <c r="J63" s="51"/>
      <c r="K63" s="51"/>
      <c r="L63" s="53" t="s">
        <v>12</v>
      </c>
      <c r="M63" s="51"/>
      <c r="N63" s="53"/>
      <c r="O63" s="53" t="s">
        <v>12</v>
      </c>
      <c r="P63" s="51"/>
      <c r="Q63" s="51"/>
      <c r="R63" s="51" t="s">
        <v>12</v>
      </c>
      <c r="S63" s="51"/>
      <c r="T63" s="53"/>
      <c r="U63" s="53" t="s">
        <v>12</v>
      </c>
      <c r="V63" s="53"/>
      <c r="W63" s="51"/>
      <c r="X63" s="51" t="s">
        <v>12</v>
      </c>
      <c r="Y63" s="51"/>
      <c r="Z63" s="51"/>
      <c r="AA63" s="51" t="s">
        <v>12</v>
      </c>
      <c r="AB63" s="53"/>
      <c r="AC63" s="53"/>
      <c r="AD63" s="51" t="s">
        <v>12</v>
      </c>
      <c r="AE63" s="51"/>
      <c r="AF63" s="51"/>
      <c r="AG63" s="51" t="s">
        <v>12</v>
      </c>
      <c r="AH63" s="51"/>
    </row>
    <row r="66" spans="1:34" ht="23.25">
      <c r="A66" s="291" t="s">
        <v>95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</row>
    <row r="67" spans="1:34" ht="23.25">
      <c r="A67" s="293" t="s">
        <v>204</v>
      </c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  <c r="AD67" s="294"/>
      <c r="AE67" s="294"/>
      <c r="AF67" s="294"/>
      <c r="AG67" s="294"/>
      <c r="AH67" s="294"/>
    </row>
    <row r="68" spans="1:34" ht="23.25">
      <c r="A68" s="295" t="s">
        <v>205</v>
      </c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6"/>
      <c r="Z68" s="296"/>
      <c r="AA68" s="296"/>
      <c r="AB68" s="296"/>
      <c r="AC68" s="296"/>
      <c r="AD68" s="296"/>
      <c r="AE68" s="296"/>
      <c r="AF68" s="296"/>
      <c r="AG68" s="296"/>
      <c r="AH68" s="296"/>
    </row>
    <row r="69" spans="1:34" ht="18.75">
      <c r="A69" s="62"/>
      <c r="B69" s="63" t="s">
        <v>206</v>
      </c>
      <c r="C69" s="63" t="s">
        <v>97</v>
      </c>
      <c r="D69" s="79" t="s">
        <v>32</v>
      </c>
      <c r="E69" s="6">
        <v>1</v>
      </c>
      <c r="F69" s="6">
        <v>2</v>
      </c>
      <c r="G69" s="6">
        <v>3</v>
      </c>
      <c r="H69" s="6">
        <v>4</v>
      </c>
      <c r="I69" s="6">
        <v>5</v>
      </c>
      <c r="J69" s="6">
        <v>6</v>
      </c>
      <c r="K69" s="6">
        <v>7</v>
      </c>
      <c r="L69" s="6">
        <v>8</v>
      </c>
      <c r="M69" s="6">
        <v>9</v>
      </c>
      <c r="N69" s="6">
        <v>10</v>
      </c>
      <c r="O69" s="6">
        <v>11</v>
      </c>
      <c r="P69" s="6">
        <v>12</v>
      </c>
      <c r="Q69" s="6">
        <v>13</v>
      </c>
      <c r="R69" s="6">
        <v>14</v>
      </c>
      <c r="S69" s="6">
        <v>15</v>
      </c>
      <c r="T69" s="6">
        <v>16</v>
      </c>
      <c r="U69" s="6">
        <v>17</v>
      </c>
      <c r="V69" s="6">
        <v>18</v>
      </c>
      <c r="W69" s="6">
        <v>19</v>
      </c>
      <c r="X69" s="6">
        <v>20</v>
      </c>
      <c r="Y69" s="6">
        <v>21</v>
      </c>
      <c r="Z69" s="6">
        <v>22</v>
      </c>
      <c r="AA69" s="6">
        <v>23</v>
      </c>
      <c r="AB69" s="6">
        <v>24</v>
      </c>
      <c r="AC69" s="6">
        <v>25</v>
      </c>
      <c r="AD69" s="6">
        <v>26</v>
      </c>
      <c r="AE69" s="6">
        <v>27</v>
      </c>
      <c r="AF69" s="6">
        <v>28</v>
      </c>
      <c r="AG69" s="6">
        <v>29</v>
      </c>
      <c r="AH69" s="6">
        <v>30</v>
      </c>
    </row>
    <row r="70" spans="1:34" ht="18.75">
      <c r="A70" s="64"/>
      <c r="B70" s="63" t="s">
        <v>98</v>
      </c>
      <c r="C70" s="63" t="s">
        <v>0</v>
      </c>
      <c r="D70" s="80"/>
      <c r="E70" s="6" t="s">
        <v>2</v>
      </c>
      <c r="F70" s="6" t="s">
        <v>3</v>
      </c>
      <c r="G70" s="6" t="s">
        <v>85</v>
      </c>
      <c r="H70" s="6" t="s">
        <v>5</v>
      </c>
      <c r="I70" s="6" t="s">
        <v>6</v>
      </c>
      <c r="J70" s="6" t="s">
        <v>7</v>
      </c>
      <c r="K70" s="6" t="s">
        <v>1</v>
      </c>
      <c r="L70" s="6" t="s">
        <v>2</v>
      </c>
      <c r="M70" s="6" t="s">
        <v>3</v>
      </c>
      <c r="N70" s="6" t="s">
        <v>85</v>
      </c>
      <c r="O70" s="6" t="s">
        <v>5</v>
      </c>
      <c r="P70" s="6" t="s">
        <v>6</v>
      </c>
      <c r="Q70" s="6" t="s">
        <v>7</v>
      </c>
      <c r="R70" s="6" t="s">
        <v>1</v>
      </c>
      <c r="S70" s="6" t="s">
        <v>2</v>
      </c>
      <c r="T70" s="6" t="s">
        <v>3</v>
      </c>
      <c r="U70" s="6" t="s">
        <v>85</v>
      </c>
      <c r="V70" s="6" t="s">
        <v>5</v>
      </c>
      <c r="W70" s="6" t="s">
        <v>6</v>
      </c>
      <c r="X70" s="6" t="s">
        <v>7</v>
      </c>
      <c r="Y70" s="6" t="s">
        <v>1</v>
      </c>
      <c r="Z70" s="6" t="s">
        <v>2</v>
      </c>
      <c r="AA70" s="6" t="s">
        <v>3</v>
      </c>
      <c r="AB70" s="6" t="s">
        <v>85</v>
      </c>
      <c r="AC70" s="6" t="s">
        <v>5</v>
      </c>
      <c r="AD70" s="6" t="s">
        <v>6</v>
      </c>
      <c r="AE70" s="6" t="s">
        <v>7</v>
      </c>
      <c r="AF70" s="6" t="s">
        <v>1</v>
      </c>
      <c r="AG70" s="6" t="s">
        <v>2</v>
      </c>
      <c r="AH70" s="6" t="s">
        <v>3</v>
      </c>
    </row>
    <row r="71" spans="1:34" ht="18">
      <c r="A71" s="65" t="s">
        <v>207</v>
      </c>
      <c r="B71" s="66" t="s">
        <v>208</v>
      </c>
      <c r="C71" s="67">
        <v>602458</v>
      </c>
      <c r="D71" s="81" t="s">
        <v>209</v>
      </c>
      <c r="E71" s="51"/>
      <c r="F71" s="51"/>
      <c r="G71" s="53" t="s">
        <v>22</v>
      </c>
      <c r="H71" s="53"/>
      <c r="I71" s="55"/>
      <c r="J71" s="51"/>
      <c r="K71" s="51"/>
      <c r="L71" s="53"/>
      <c r="M71" s="51" t="s">
        <v>22</v>
      </c>
      <c r="N71" s="54" t="s">
        <v>22</v>
      </c>
      <c r="O71" s="53"/>
      <c r="P71" s="51" t="s">
        <v>22</v>
      </c>
      <c r="Q71" s="51"/>
      <c r="R71" s="51"/>
      <c r="S71" s="51" t="s">
        <v>22</v>
      </c>
      <c r="T71" s="53" t="s">
        <v>22</v>
      </c>
      <c r="U71" s="60"/>
      <c r="V71" s="53" t="s">
        <v>22</v>
      </c>
      <c r="W71" s="51"/>
      <c r="X71" s="51"/>
      <c r="Y71" s="51"/>
      <c r="Z71" s="55"/>
      <c r="AA71" s="51" t="s">
        <v>22</v>
      </c>
      <c r="AB71" s="53" t="s">
        <v>22</v>
      </c>
      <c r="AC71" s="53"/>
      <c r="AD71" s="51"/>
      <c r="AE71" s="51" t="s">
        <v>22</v>
      </c>
      <c r="AF71" s="51"/>
      <c r="AG71" s="51"/>
      <c r="AH71" s="51" t="s">
        <v>22</v>
      </c>
    </row>
    <row r="72" spans="1:34" ht="18">
      <c r="A72" s="65" t="s">
        <v>210</v>
      </c>
      <c r="B72" s="66" t="s">
        <v>211</v>
      </c>
      <c r="C72" s="67">
        <v>491240</v>
      </c>
      <c r="D72" s="81" t="s">
        <v>209</v>
      </c>
      <c r="E72" s="51"/>
      <c r="F72" s="51"/>
      <c r="G72" s="53" t="s">
        <v>22</v>
      </c>
      <c r="H72" s="53"/>
      <c r="I72" s="55"/>
      <c r="J72" s="51" t="s">
        <v>22</v>
      </c>
      <c r="K72" s="51"/>
      <c r="L72" s="53"/>
      <c r="M72" s="51" t="s">
        <v>22</v>
      </c>
      <c r="N72" s="53"/>
      <c r="O72" s="53"/>
      <c r="P72" s="51" t="s">
        <v>22</v>
      </c>
      <c r="Q72" s="51"/>
      <c r="R72" s="51"/>
      <c r="S72" s="51" t="s">
        <v>22</v>
      </c>
      <c r="T72" s="53"/>
      <c r="U72" s="60"/>
      <c r="V72" s="53" t="s">
        <v>22</v>
      </c>
      <c r="W72" s="51"/>
      <c r="X72" s="51"/>
      <c r="Y72" s="51" t="s">
        <v>22</v>
      </c>
      <c r="Z72" s="55"/>
      <c r="AA72" s="51"/>
      <c r="AB72" s="53" t="s">
        <v>22</v>
      </c>
      <c r="AC72" s="53"/>
      <c r="AD72" s="51"/>
      <c r="AE72" s="51" t="s">
        <v>22</v>
      </c>
      <c r="AF72" s="51"/>
      <c r="AG72" s="51"/>
      <c r="AH72" s="51" t="s">
        <v>22</v>
      </c>
    </row>
    <row r="73" spans="1:34" ht="18">
      <c r="A73" s="65" t="s">
        <v>212</v>
      </c>
      <c r="B73" s="66" t="s">
        <v>213</v>
      </c>
      <c r="C73" s="67">
        <v>567433</v>
      </c>
      <c r="D73" s="81" t="s">
        <v>209</v>
      </c>
      <c r="E73" s="51"/>
      <c r="F73" s="51"/>
      <c r="G73" s="53" t="s">
        <v>22</v>
      </c>
      <c r="H73" s="53"/>
      <c r="I73" s="55"/>
      <c r="J73" s="51" t="s">
        <v>22</v>
      </c>
      <c r="K73" s="51"/>
      <c r="L73" s="53"/>
      <c r="M73" s="51" t="s">
        <v>22</v>
      </c>
      <c r="N73" s="54" t="s">
        <v>22</v>
      </c>
      <c r="O73" s="53"/>
      <c r="P73" s="51" t="s">
        <v>22</v>
      </c>
      <c r="Q73" s="51"/>
      <c r="R73" s="51"/>
      <c r="S73" s="51" t="s">
        <v>22</v>
      </c>
      <c r="T73" s="53"/>
      <c r="U73" s="60"/>
      <c r="V73" s="53" t="s">
        <v>22</v>
      </c>
      <c r="W73" s="51"/>
      <c r="X73" s="51"/>
      <c r="Y73" s="51" t="s">
        <v>22</v>
      </c>
      <c r="Z73" s="55"/>
      <c r="AA73" s="51"/>
      <c r="AB73" s="53" t="s">
        <v>22</v>
      </c>
      <c r="AC73" s="53"/>
      <c r="AD73" s="51"/>
      <c r="AE73" s="51" t="s">
        <v>22</v>
      </c>
      <c r="AF73" s="51"/>
      <c r="AG73" s="51"/>
      <c r="AH73" s="51" t="s">
        <v>22</v>
      </c>
    </row>
    <row r="74" spans="1:34" ht="18">
      <c r="A74" s="65" t="s">
        <v>214</v>
      </c>
      <c r="B74" s="66" t="s">
        <v>215</v>
      </c>
      <c r="C74" s="67">
        <v>727347</v>
      </c>
      <c r="D74" s="81" t="s">
        <v>209</v>
      </c>
      <c r="E74" s="51"/>
      <c r="F74" s="51"/>
      <c r="G74" s="53" t="s">
        <v>22</v>
      </c>
      <c r="H74" s="53"/>
      <c r="I74" s="55"/>
      <c r="J74" s="51" t="s">
        <v>22</v>
      </c>
      <c r="K74" s="51"/>
      <c r="L74" s="54" t="s">
        <v>22</v>
      </c>
      <c r="M74" s="51" t="s">
        <v>22</v>
      </c>
      <c r="N74" s="53"/>
      <c r="O74" s="53"/>
      <c r="P74" s="51" t="s">
        <v>22</v>
      </c>
      <c r="Q74" s="51"/>
      <c r="R74" s="51"/>
      <c r="S74" s="51" t="s">
        <v>22</v>
      </c>
      <c r="T74" s="53"/>
      <c r="U74" s="60"/>
      <c r="V74" s="53" t="s">
        <v>22</v>
      </c>
      <c r="W74" s="51"/>
      <c r="X74" s="51"/>
      <c r="Y74" s="51" t="s">
        <v>22</v>
      </c>
      <c r="Z74" s="55"/>
      <c r="AA74" s="51"/>
      <c r="AB74" s="53" t="s">
        <v>22</v>
      </c>
      <c r="AC74" s="53"/>
      <c r="AD74" s="51"/>
      <c r="AE74" s="51" t="s">
        <v>22</v>
      </c>
      <c r="AF74" s="51"/>
      <c r="AG74" s="51"/>
      <c r="AH74" s="51" t="s">
        <v>22</v>
      </c>
    </row>
    <row r="75" spans="1:34" ht="18">
      <c r="A75" s="65" t="s">
        <v>216</v>
      </c>
      <c r="B75" s="66" t="s">
        <v>217</v>
      </c>
      <c r="C75" s="67">
        <v>193516</v>
      </c>
      <c r="D75" s="81" t="s">
        <v>209</v>
      </c>
      <c r="E75" s="54" t="s">
        <v>84</v>
      </c>
      <c r="F75" s="55"/>
      <c r="G75" s="53" t="s">
        <v>22</v>
      </c>
      <c r="H75" s="53"/>
      <c r="I75" s="55"/>
      <c r="J75" s="51" t="s">
        <v>22</v>
      </c>
      <c r="K75" s="51"/>
      <c r="L75" s="53"/>
      <c r="M75" s="51" t="s">
        <v>22</v>
      </c>
      <c r="N75" s="54" t="s">
        <v>22</v>
      </c>
      <c r="O75" s="53"/>
      <c r="P75" s="51" t="s">
        <v>22</v>
      </c>
      <c r="Q75" s="51"/>
      <c r="R75" s="51"/>
      <c r="S75" s="51" t="s">
        <v>22</v>
      </c>
      <c r="T75" s="53"/>
      <c r="U75" s="60"/>
      <c r="V75" s="53" t="s">
        <v>22</v>
      </c>
      <c r="W75" s="51"/>
      <c r="X75" s="51"/>
      <c r="Y75" s="51" t="s">
        <v>22</v>
      </c>
      <c r="Z75" s="54" t="s">
        <v>84</v>
      </c>
      <c r="AA75" s="51"/>
      <c r="AB75" s="53" t="s">
        <v>22</v>
      </c>
      <c r="AC75" s="53"/>
      <c r="AD75" s="51"/>
      <c r="AE75" s="51" t="s">
        <v>22</v>
      </c>
      <c r="AF75" s="51"/>
      <c r="AG75" s="51"/>
      <c r="AH75" s="51" t="s">
        <v>22</v>
      </c>
    </row>
    <row r="76" spans="1:34" ht="18">
      <c r="A76" s="65">
        <v>154920</v>
      </c>
      <c r="B76" s="66" t="s">
        <v>218</v>
      </c>
      <c r="C76" s="67">
        <v>999756</v>
      </c>
      <c r="D76" s="81" t="s">
        <v>209</v>
      </c>
      <c r="E76" s="51"/>
      <c r="F76" s="51" t="s">
        <v>22</v>
      </c>
      <c r="G76" s="53" t="s">
        <v>22</v>
      </c>
      <c r="H76" s="53"/>
      <c r="I76" s="55"/>
      <c r="J76" s="51"/>
      <c r="K76" s="51" t="s">
        <v>22</v>
      </c>
      <c r="L76" s="53"/>
      <c r="M76" s="51" t="s">
        <v>22</v>
      </c>
      <c r="N76" s="53"/>
      <c r="O76" s="53" t="s">
        <v>22</v>
      </c>
      <c r="P76" s="51" t="s">
        <v>22</v>
      </c>
      <c r="Q76" s="51"/>
      <c r="R76" s="51"/>
      <c r="S76" s="51"/>
      <c r="T76" s="53"/>
      <c r="U76" s="60"/>
      <c r="V76" s="53" t="s">
        <v>22</v>
      </c>
      <c r="W76" s="51"/>
      <c r="X76" s="51"/>
      <c r="Y76" s="51" t="s">
        <v>22</v>
      </c>
      <c r="Z76" s="55"/>
      <c r="AA76" s="51"/>
      <c r="AB76" s="53" t="s">
        <v>22</v>
      </c>
      <c r="AC76" s="53"/>
      <c r="AD76" s="51"/>
      <c r="AE76" s="51"/>
      <c r="AF76" s="51"/>
      <c r="AG76" s="51"/>
      <c r="AH76" s="51" t="s">
        <v>22</v>
      </c>
    </row>
    <row r="77" spans="1:34" ht="18">
      <c r="A77" s="65" t="s">
        <v>219</v>
      </c>
      <c r="B77" s="66" t="s">
        <v>220</v>
      </c>
      <c r="C77" s="67">
        <v>388106</v>
      </c>
      <c r="D77" s="81" t="s">
        <v>209</v>
      </c>
      <c r="E77" s="51"/>
      <c r="F77" s="51"/>
      <c r="G77" s="53" t="s">
        <v>22</v>
      </c>
      <c r="H77" s="53"/>
      <c r="I77" s="55"/>
      <c r="J77" s="51" t="s">
        <v>22</v>
      </c>
      <c r="K77" s="51"/>
      <c r="L77" s="53"/>
      <c r="M77" s="51"/>
      <c r="N77" s="53"/>
      <c r="O77" s="53"/>
      <c r="P77" s="51" t="s">
        <v>22</v>
      </c>
      <c r="Q77" s="51"/>
      <c r="R77" s="51"/>
      <c r="S77" s="51" t="s">
        <v>22</v>
      </c>
      <c r="T77" s="54" t="s">
        <v>84</v>
      </c>
      <c r="U77" s="60"/>
      <c r="V77" s="53" t="s">
        <v>22</v>
      </c>
      <c r="W77" s="51"/>
      <c r="X77" s="51"/>
      <c r="Y77" s="51" t="s">
        <v>22</v>
      </c>
      <c r="Z77" s="55"/>
      <c r="AA77" s="51"/>
      <c r="AB77" s="53" t="s">
        <v>22</v>
      </c>
      <c r="AC77" s="53"/>
      <c r="AD77" s="51" t="s">
        <v>22</v>
      </c>
      <c r="AE77" s="51" t="s">
        <v>22</v>
      </c>
      <c r="AF77" s="51"/>
      <c r="AG77" s="51"/>
      <c r="AH77" s="51" t="s">
        <v>22</v>
      </c>
    </row>
    <row r="78" spans="1:34" ht="18">
      <c r="A78" s="65" t="s">
        <v>221</v>
      </c>
      <c r="B78" s="66" t="s">
        <v>222</v>
      </c>
      <c r="C78" s="67" t="s">
        <v>223</v>
      </c>
      <c r="D78" s="81" t="s">
        <v>209</v>
      </c>
      <c r="E78" s="51"/>
      <c r="F78" s="55"/>
      <c r="G78" s="53" t="s">
        <v>22</v>
      </c>
      <c r="H78" s="53"/>
      <c r="I78" s="55"/>
      <c r="J78" s="51" t="s">
        <v>22</v>
      </c>
      <c r="K78" s="51"/>
      <c r="L78" s="53"/>
      <c r="M78" s="51" t="s">
        <v>22</v>
      </c>
      <c r="N78" s="54" t="s">
        <v>22</v>
      </c>
      <c r="O78" s="53"/>
      <c r="P78" s="51" t="s">
        <v>22</v>
      </c>
      <c r="Q78" s="51"/>
      <c r="R78" s="51"/>
      <c r="S78" s="51" t="s">
        <v>22</v>
      </c>
      <c r="T78" s="53"/>
      <c r="U78" s="60"/>
      <c r="V78" s="53" t="s">
        <v>22</v>
      </c>
      <c r="W78" s="51"/>
      <c r="X78" s="51"/>
      <c r="Y78" s="51" t="s">
        <v>22</v>
      </c>
      <c r="Z78" s="55"/>
      <c r="AA78" s="51"/>
      <c r="AB78" s="53" t="s">
        <v>22</v>
      </c>
      <c r="AC78" s="53"/>
      <c r="AD78" s="51"/>
      <c r="AE78" s="51" t="s">
        <v>22</v>
      </c>
      <c r="AF78" s="51"/>
      <c r="AG78" s="51"/>
      <c r="AH78" s="51" t="s">
        <v>22</v>
      </c>
    </row>
    <row r="79" spans="1:34" ht="18">
      <c r="A79" s="65" t="s">
        <v>224</v>
      </c>
      <c r="B79" s="66" t="s">
        <v>225</v>
      </c>
      <c r="C79" s="67">
        <v>650059</v>
      </c>
      <c r="D79" s="81" t="s">
        <v>209</v>
      </c>
      <c r="E79" s="51"/>
      <c r="F79" s="51"/>
      <c r="G79" s="53" t="s">
        <v>22</v>
      </c>
      <c r="H79" s="53"/>
      <c r="I79" s="55"/>
      <c r="J79" s="51" t="s">
        <v>22</v>
      </c>
      <c r="K79" s="51"/>
      <c r="L79" s="53"/>
      <c r="M79" s="51" t="s">
        <v>22</v>
      </c>
      <c r="N79" s="53"/>
      <c r="O79" s="53"/>
      <c r="P79" s="51" t="s">
        <v>22</v>
      </c>
      <c r="Q79" s="51"/>
      <c r="R79" s="51"/>
      <c r="S79" s="51" t="s">
        <v>22</v>
      </c>
      <c r="T79" s="53"/>
      <c r="U79" s="60"/>
      <c r="V79" s="53" t="s">
        <v>22</v>
      </c>
      <c r="W79" s="51"/>
      <c r="X79" s="51"/>
      <c r="Y79" s="51" t="s">
        <v>22</v>
      </c>
      <c r="Z79" s="55"/>
      <c r="AA79" s="51"/>
      <c r="AB79" s="53" t="s">
        <v>22</v>
      </c>
      <c r="AC79" s="53"/>
      <c r="AD79" s="51"/>
      <c r="AE79" s="51" t="s">
        <v>22</v>
      </c>
      <c r="AF79" s="51"/>
      <c r="AG79" s="51"/>
      <c r="AH79" s="51" t="s">
        <v>22</v>
      </c>
    </row>
    <row r="80" spans="1:34" ht="18">
      <c r="A80" s="65" t="s">
        <v>226</v>
      </c>
      <c r="B80" s="66" t="s">
        <v>227</v>
      </c>
      <c r="C80" s="67">
        <v>215014</v>
      </c>
      <c r="D80" s="81" t="s">
        <v>209</v>
      </c>
      <c r="E80" s="288" t="s">
        <v>228</v>
      </c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89"/>
      <c r="AH80" s="290"/>
    </row>
    <row r="81" spans="1:34" ht="18">
      <c r="A81" s="68">
        <v>430170</v>
      </c>
      <c r="B81" s="69" t="s">
        <v>229</v>
      </c>
      <c r="C81" s="70">
        <v>543639</v>
      </c>
      <c r="D81" s="81" t="s">
        <v>209</v>
      </c>
      <c r="E81" s="54" t="s">
        <v>84</v>
      </c>
      <c r="F81" s="51"/>
      <c r="G81" s="53" t="s">
        <v>22</v>
      </c>
      <c r="H81" s="53"/>
      <c r="I81" s="55"/>
      <c r="J81" s="51" t="s">
        <v>22</v>
      </c>
      <c r="K81" s="51"/>
      <c r="L81" s="53"/>
      <c r="M81" s="51" t="s">
        <v>22</v>
      </c>
      <c r="N81" s="53"/>
      <c r="O81" s="53"/>
      <c r="P81" s="51" t="s">
        <v>22</v>
      </c>
      <c r="Q81" s="51"/>
      <c r="R81" s="51"/>
      <c r="S81" s="51" t="s">
        <v>22</v>
      </c>
      <c r="T81" s="53"/>
      <c r="U81" s="60"/>
      <c r="V81" s="53" t="s">
        <v>22</v>
      </c>
      <c r="W81" s="51"/>
      <c r="X81" s="51"/>
      <c r="Y81" s="51" t="s">
        <v>22</v>
      </c>
      <c r="Z81" s="55"/>
      <c r="AA81" s="51"/>
      <c r="AB81" s="53" t="s">
        <v>22</v>
      </c>
      <c r="AC81" s="53"/>
      <c r="AD81" s="54" t="s">
        <v>22</v>
      </c>
      <c r="AE81" s="51" t="s">
        <v>22</v>
      </c>
      <c r="AF81" s="51"/>
      <c r="AG81" s="51"/>
      <c r="AH81" s="51" t="s">
        <v>22</v>
      </c>
    </row>
    <row r="82" spans="1:34" ht="18">
      <c r="A82" s="65">
        <v>428310</v>
      </c>
      <c r="B82" s="66" t="s">
        <v>230</v>
      </c>
      <c r="C82" s="70">
        <v>332412</v>
      </c>
      <c r="D82" s="81" t="s">
        <v>209</v>
      </c>
      <c r="E82" s="51"/>
      <c r="F82" s="51"/>
      <c r="G82" s="53" t="s">
        <v>22</v>
      </c>
      <c r="H82" s="54" t="s">
        <v>22</v>
      </c>
      <c r="I82" s="55"/>
      <c r="J82" s="51" t="s">
        <v>22</v>
      </c>
      <c r="K82" s="51"/>
      <c r="L82" s="53"/>
      <c r="M82" s="51" t="s">
        <v>22</v>
      </c>
      <c r="N82" s="54" t="s">
        <v>84</v>
      </c>
      <c r="O82" s="53"/>
      <c r="P82" s="51" t="s">
        <v>22</v>
      </c>
      <c r="Q82" s="51"/>
      <c r="R82" s="51"/>
      <c r="S82" s="51" t="s">
        <v>22</v>
      </c>
      <c r="T82" s="53"/>
      <c r="U82" s="60"/>
      <c r="V82" s="53" t="s">
        <v>22</v>
      </c>
      <c r="W82" s="51"/>
      <c r="X82" s="51"/>
      <c r="Y82" s="51" t="s">
        <v>22</v>
      </c>
      <c r="Z82" s="55"/>
      <c r="AA82" s="51"/>
      <c r="AB82" s="53" t="s">
        <v>22</v>
      </c>
      <c r="AC82" s="53"/>
      <c r="AD82" s="51"/>
      <c r="AE82" s="51" t="s">
        <v>22</v>
      </c>
      <c r="AF82" s="51"/>
      <c r="AG82" s="51"/>
      <c r="AH82" s="51" t="s">
        <v>22</v>
      </c>
    </row>
    <row r="83" spans="1:34" ht="18">
      <c r="A83" s="69">
        <v>431460</v>
      </c>
      <c r="B83" s="69" t="s">
        <v>231</v>
      </c>
      <c r="C83" s="70">
        <v>333501</v>
      </c>
      <c r="D83" s="81" t="s">
        <v>209</v>
      </c>
      <c r="E83" s="51"/>
      <c r="F83" s="51"/>
      <c r="G83" s="53" t="s">
        <v>22</v>
      </c>
      <c r="H83" s="54" t="s">
        <v>84</v>
      </c>
      <c r="I83" s="55"/>
      <c r="J83" s="51" t="s">
        <v>22</v>
      </c>
      <c r="K83" s="51"/>
      <c r="L83" s="53"/>
      <c r="M83" s="51" t="s">
        <v>22</v>
      </c>
      <c r="N83" s="53"/>
      <c r="O83" s="53"/>
      <c r="P83" s="51" t="s">
        <v>22</v>
      </c>
      <c r="Q83" s="51"/>
      <c r="R83" s="51"/>
      <c r="S83" s="51" t="s">
        <v>22</v>
      </c>
      <c r="T83" s="53"/>
      <c r="U83" s="54" t="s">
        <v>84</v>
      </c>
      <c r="V83" s="53" t="s">
        <v>22</v>
      </c>
      <c r="W83" s="51"/>
      <c r="X83" s="51"/>
      <c r="Y83" s="51" t="s">
        <v>22</v>
      </c>
      <c r="Z83" s="55"/>
      <c r="AA83" s="51"/>
      <c r="AB83" s="53" t="s">
        <v>22</v>
      </c>
      <c r="AC83" s="53"/>
      <c r="AD83" s="51"/>
      <c r="AE83" s="51" t="s">
        <v>22</v>
      </c>
      <c r="AF83" s="51"/>
      <c r="AG83" s="51"/>
      <c r="AH83" s="51" t="s">
        <v>22</v>
      </c>
    </row>
    <row r="84" spans="1:34" ht="18">
      <c r="A84" s="65">
        <v>428833</v>
      </c>
      <c r="B84" s="66" t="s">
        <v>206</v>
      </c>
      <c r="C84" s="70">
        <v>739160</v>
      </c>
      <c r="D84" s="81" t="s">
        <v>209</v>
      </c>
      <c r="E84" s="51" t="s">
        <v>22</v>
      </c>
      <c r="F84" s="51"/>
      <c r="G84" s="53" t="s">
        <v>22</v>
      </c>
      <c r="H84" s="53"/>
      <c r="I84" s="51" t="s">
        <v>22</v>
      </c>
      <c r="J84" s="51"/>
      <c r="K84" s="51"/>
      <c r="L84" s="53"/>
      <c r="M84" s="51" t="s">
        <v>22</v>
      </c>
      <c r="N84" s="53"/>
      <c r="O84" s="53"/>
      <c r="P84" s="51"/>
      <c r="Q84" s="51" t="s">
        <v>22</v>
      </c>
      <c r="R84" s="51"/>
      <c r="S84" s="51" t="s">
        <v>22</v>
      </c>
      <c r="T84" s="53"/>
      <c r="U84" s="60"/>
      <c r="V84" s="53"/>
      <c r="W84" s="51" t="s">
        <v>22</v>
      </c>
      <c r="X84" s="51"/>
      <c r="Y84" s="51" t="s">
        <v>22</v>
      </c>
      <c r="Z84" s="55"/>
      <c r="AA84" s="51"/>
      <c r="AB84" s="53"/>
      <c r="AC84" s="53"/>
      <c r="AD84" s="51"/>
      <c r="AE84" s="51" t="s">
        <v>22</v>
      </c>
      <c r="AF84" s="51"/>
      <c r="AG84" s="51" t="s">
        <v>22</v>
      </c>
      <c r="AH84" s="51"/>
    </row>
    <row r="85" spans="1:34" ht="18">
      <c r="A85" s="65">
        <v>432342</v>
      </c>
      <c r="B85" s="66" t="s">
        <v>232</v>
      </c>
      <c r="C85" s="70"/>
      <c r="D85" s="81" t="s">
        <v>209</v>
      </c>
      <c r="E85" s="51"/>
      <c r="F85" s="51" t="s">
        <v>22</v>
      </c>
      <c r="G85" s="53"/>
      <c r="H85" s="53" t="s">
        <v>22</v>
      </c>
      <c r="I85" s="55"/>
      <c r="J85" s="51" t="s">
        <v>22</v>
      </c>
      <c r="K85" s="51"/>
      <c r="L85" s="53"/>
      <c r="M85" s="51"/>
      <c r="N85" s="53" t="s">
        <v>22</v>
      </c>
      <c r="O85" s="53"/>
      <c r="P85" s="51" t="s">
        <v>22</v>
      </c>
      <c r="Q85" s="51"/>
      <c r="R85" s="51"/>
      <c r="S85" s="51"/>
      <c r="T85" s="53" t="s">
        <v>22</v>
      </c>
      <c r="U85" s="60"/>
      <c r="V85" s="53" t="s">
        <v>22</v>
      </c>
      <c r="W85" s="51"/>
      <c r="X85" s="51"/>
      <c r="Y85" s="51"/>
      <c r="Z85" s="51" t="s">
        <v>22</v>
      </c>
      <c r="AA85" s="51"/>
      <c r="AB85" s="53" t="s">
        <v>22</v>
      </c>
      <c r="AC85" s="53"/>
      <c r="AD85" s="51"/>
      <c r="AE85" s="51"/>
      <c r="AF85" s="51"/>
      <c r="AG85" s="51"/>
      <c r="AH85" s="51" t="s">
        <v>22</v>
      </c>
    </row>
    <row r="86" spans="1:34" ht="18.75">
      <c r="A86" s="62" t="s">
        <v>233</v>
      </c>
      <c r="B86" s="63" t="s">
        <v>30</v>
      </c>
      <c r="C86" s="63" t="s">
        <v>97</v>
      </c>
      <c r="D86" s="79" t="s">
        <v>32</v>
      </c>
      <c r="E86" s="6">
        <v>1</v>
      </c>
      <c r="F86" s="6">
        <v>2</v>
      </c>
      <c r="G86" s="6">
        <v>3</v>
      </c>
      <c r="H86" s="6">
        <v>4</v>
      </c>
      <c r="I86" s="6">
        <v>5</v>
      </c>
      <c r="J86" s="6">
        <v>6</v>
      </c>
      <c r="K86" s="6">
        <v>7</v>
      </c>
      <c r="L86" s="6">
        <v>8</v>
      </c>
      <c r="M86" s="6">
        <v>9</v>
      </c>
      <c r="N86" s="6">
        <v>10</v>
      </c>
      <c r="O86" s="6">
        <v>11</v>
      </c>
      <c r="P86" s="6">
        <v>12</v>
      </c>
      <c r="Q86" s="6">
        <v>13</v>
      </c>
      <c r="R86" s="6">
        <v>14</v>
      </c>
      <c r="S86" s="6">
        <v>15</v>
      </c>
      <c r="T86" s="6">
        <v>16</v>
      </c>
      <c r="U86" s="6">
        <v>17</v>
      </c>
      <c r="V86" s="6">
        <v>18</v>
      </c>
      <c r="W86" s="6">
        <v>19</v>
      </c>
      <c r="X86" s="6">
        <v>20</v>
      </c>
      <c r="Y86" s="6">
        <v>21</v>
      </c>
      <c r="Z86" s="6">
        <v>22</v>
      </c>
      <c r="AA86" s="6">
        <v>23</v>
      </c>
      <c r="AB86" s="6">
        <v>24</v>
      </c>
      <c r="AC86" s="6">
        <v>25</v>
      </c>
      <c r="AD86" s="6">
        <v>26</v>
      </c>
      <c r="AE86" s="6">
        <v>27</v>
      </c>
      <c r="AF86" s="6">
        <v>28</v>
      </c>
      <c r="AG86" s="6">
        <v>29</v>
      </c>
      <c r="AH86" s="6">
        <v>30</v>
      </c>
    </row>
    <row r="87" spans="1:34" ht="18.75">
      <c r="A87" s="64"/>
      <c r="B87" s="63" t="s">
        <v>98</v>
      </c>
      <c r="C87" s="63" t="s">
        <v>0</v>
      </c>
      <c r="D87" s="80"/>
      <c r="E87" s="6" t="s">
        <v>2</v>
      </c>
      <c r="F87" s="6" t="s">
        <v>3</v>
      </c>
      <c r="G87" s="6" t="s">
        <v>85</v>
      </c>
      <c r="H87" s="6" t="s">
        <v>5</v>
      </c>
      <c r="I87" s="6" t="s">
        <v>6</v>
      </c>
      <c r="J87" s="6" t="s">
        <v>7</v>
      </c>
      <c r="K87" s="6" t="s">
        <v>1</v>
      </c>
      <c r="L87" s="6" t="s">
        <v>2</v>
      </c>
      <c r="M87" s="6" t="s">
        <v>3</v>
      </c>
      <c r="N87" s="6" t="s">
        <v>85</v>
      </c>
      <c r="O87" s="6" t="s">
        <v>5</v>
      </c>
      <c r="P87" s="6" t="s">
        <v>6</v>
      </c>
      <c r="Q87" s="6" t="s">
        <v>7</v>
      </c>
      <c r="R87" s="6" t="s">
        <v>1</v>
      </c>
      <c r="S87" s="6" t="s">
        <v>2</v>
      </c>
      <c r="T87" s="6" t="s">
        <v>3</v>
      </c>
      <c r="U87" s="6" t="s">
        <v>85</v>
      </c>
      <c r="V87" s="6" t="s">
        <v>5</v>
      </c>
      <c r="W87" s="6" t="s">
        <v>6</v>
      </c>
      <c r="X87" s="6" t="s">
        <v>7</v>
      </c>
      <c r="Y87" s="6" t="s">
        <v>1</v>
      </c>
      <c r="Z87" s="6" t="s">
        <v>2</v>
      </c>
      <c r="AA87" s="6" t="s">
        <v>3</v>
      </c>
      <c r="AB87" s="6" t="s">
        <v>85</v>
      </c>
      <c r="AC87" s="6" t="s">
        <v>5</v>
      </c>
      <c r="AD87" s="6" t="s">
        <v>6</v>
      </c>
      <c r="AE87" s="6" t="s">
        <v>7</v>
      </c>
      <c r="AF87" s="6" t="s">
        <v>1</v>
      </c>
      <c r="AG87" s="6" t="s">
        <v>2</v>
      </c>
      <c r="AH87" s="6" t="s">
        <v>3</v>
      </c>
    </row>
    <row r="88" spans="1:34" ht="18">
      <c r="A88" s="65" t="s">
        <v>234</v>
      </c>
      <c r="B88" s="65" t="s">
        <v>235</v>
      </c>
      <c r="C88" s="71">
        <v>660604</v>
      </c>
      <c r="D88" s="81" t="s">
        <v>209</v>
      </c>
      <c r="E88" s="51" t="s">
        <v>22</v>
      </c>
      <c r="F88" s="51" t="s">
        <v>22</v>
      </c>
      <c r="G88" s="53"/>
      <c r="H88" s="53"/>
      <c r="I88" s="51" t="s">
        <v>22</v>
      </c>
      <c r="J88" s="51"/>
      <c r="K88" s="51" t="s">
        <v>22</v>
      </c>
      <c r="L88" s="53"/>
      <c r="M88" s="51"/>
      <c r="N88" s="53"/>
      <c r="O88" s="53"/>
      <c r="P88" s="51"/>
      <c r="Q88" s="51" t="s">
        <v>22</v>
      </c>
      <c r="R88" s="51"/>
      <c r="S88" s="51" t="s">
        <v>22</v>
      </c>
      <c r="T88" s="53"/>
      <c r="U88" s="53" t="s">
        <v>22</v>
      </c>
      <c r="V88" s="53"/>
      <c r="W88" s="51"/>
      <c r="X88" s="51"/>
      <c r="Y88" s="51" t="s">
        <v>22</v>
      </c>
      <c r="Z88" s="51"/>
      <c r="AA88" s="51"/>
      <c r="AB88" s="53"/>
      <c r="AC88" s="53" t="s">
        <v>22</v>
      </c>
      <c r="AD88" s="51"/>
      <c r="AE88" s="51" t="s">
        <v>22</v>
      </c>
      <c r="AF88" s="51"/>
      <c r="AG88" s="51"/>
      <c r="AH88" s="51"/>
    </row>
    <row r="89" spans="1:34" ht="18">
      <c r="A89" s="65" t="s">
        <v>236</v>
      </c>
      <c r="B89" s="65" t="s">
        <v>237</v>
      </c>
      <c r="C89" s="71">
        <v>731473</v>
      </c>
      <c r="D89" s="81" t="s">
        <v>209</v>
      </c>
      <c r="E89" s="51" t="s">
        <v>22</v>
      </c>
      <c r="F89" s="51"/>
      <c r="G89" s="53"/>
      <c r="H89" s="53" t="s">
        <v>22</v>
      </c>
      <c r="I89" s="51"/>
      <c r="J89" s="54" t="s">
        <v>22</v>
      </c>
      <c r="K89" s="51" t="s">
        <v>22</v>
      </c>
      <c r="L89" s="53"/>
      <c r="M89" s="54" t="s">
        <v>22</v>
      </c>
      <c r="N89" s="53"/>
      <c r="O89" s="53"/>
      <c r="P89" s="51" t="s">
        <v>22</v>
      </c>
      <c r="Q89" s="51" t="s">
        <v>22</v>
      </c>
      <c r="R89" s="51"/>
      <c r="S89" s="51"/>
      <c r="T89" s="53" t="s">
        <v>22</v>
      </c>
      <c r="U89" s="53"/>
      <c r="V89" s="53"/>
      <c r="W89" s="51" t="s">
        <v>22</v>
      </c>
      <c r="X89" s="51"/>
      <c r="Y89" s="51"/>
      <c r="Z89" s="51" t="s">
        <v>22</v>
      </c>
      <c r="AA89" s="51"/>
      <c r="AB89" s="53"/>
      <c r="AC89" s="53" t="s">
        <v>22</v>
      </c>
      <c r="AD89" s="51"/>
      <c r="AE89" s="55"/>
      <c r="AF89" s="51" t="s">
        <v>22</v>
      </c>
      <c r="AG89" s="51"/>
      <c r="AH89" s="51"/>
    </row>
    <row r="90" spans="1:34" ht="18">
      <c r="A90" s="65" t="s">
        <v>238</v>
      </c>
      <c r="B90" s="72" t="s">
        <v>239</v>
      </c>
      <c r="C90" s="71">
        <v>324020</v>
      </c>
      <c r="D90" s="81" t="s">
        <v>209</v>
      </c>
      <c r="E90" s="51" t="s">
        <v>22</v>
      </c>
      <c r="F90" s="51"/>
      <c r="G90" s="53"/>
      <c r="H90" s="53" t="s">
        <v>22</v>
      </c>
      <c r="I90" s="51"/>
      <c r="J90" s="51"/>
      <c r="K90" s="51" t="s">
        <v>22</v>
      </c>
      <c r="L90" s="53"/>
      <c r="M90" s="51"/>
      <c r="N90" s="53" t="s">
        <v>22</v>
      </c>
      <c r="O90" s="53"/>
      <c r="P90" s="51"/>
      <c r="Q90" s="51" t="s">
        <v>22</v>
      </c>
      <c r="R90" s="51"/>
      <c r="S90" s="51"/>
      <c r="T90" s="53" t="s">
        <v>22</v>
      </c>
      <c r="U90" s="53"/>
      <c r="V90" s="53"/>
      <c r="W90" s="51" t="s">
        <v>22</v>
      </c>
      <c r="X90" s="51"/>
      <c r="Y90" s="51"/>
      <c r="Z90" s="51" t="s">
        <v>22</v>
      </c>
      <c r="AA90" s="51"/>
      <c r="AB90" s="53"/>
      <c r="AC90" s="53" t="s">
        <v>22</v>
      </c>
      <c r="AD90" s="51"/>
      <c r="AE90" s="51"/>
      <c r="AF90" s="51" t="s">
        <v>22</v>
      </c>
      <c r="AG90" s="51"/>
      <c r="AH90" s="51"/>
    </row>
    <row r="91" spans="1:34" ht="18">
      <c r="A91" s="65" t="s">
        <v>240</v>
      </c>
      <c r="B91" s="65" t="s">
        <v>241</v>
      </c>
      <c r="C91" s="71">
        <v>731519</v>
      </c>
      <c r="D91" s="81" t="s">
        <v>209</v>
      </c>
      <c r="E91" s="51" t="s">
        <v>22</v>
      </c>
      <c r="F91" s="51"/>
      <c r="G91" s="53"/>
      <c r="H91" s="53" t="s">
        <v>22</v>
      </c>
      <c r="I91" s="51"/>
      <c r="J91" s="51"/>
      <c r="K91" s="51" t="s">
        <v>22</v>
      </c>
      <c r="L91" s="53"/>
      <c r="M91" s="51"/>
      <c r="N91" s="53" t="s">
        <v>22</v>
      </c>
      <c r="O91" s="53"/>
      <c r="P91" s="51"/>
      <c r="Q91" s="51" t="s">
        <v>22</v>
      </c>
      <c r="R91" s="51"/>
      <c r="S91" s="51"/>
      <c r="T91" s="53" t="s">
        <v>22</v>
      </c>
      <c r="U91" s="53"/>
      <c r="V91" s="53"/>
      <c r="W91" s="51" t="s">
        <v>22</v>
      </c>
      <c r="X91" s="51"/>
      <c r="Y91" s="51"/>
      <c r="Z91" s="51" t="s">
        <v>22</v>
      </c>
      <c r="AA91" s="51"/>
      <c r="AB91" s="53"/>
      <c r="AC91" s="53" t="s">
        <v>22</v>
      </c>
      <c r="AD91" s="51"/>
      <c r="AE91" s="51"/>
      <c r="AF91" s="51" t="s">
        <v>22</v>
      </c>
      <c r="AG91" s="51"/>
      <c r="AH91" s="51"/>
    </row>
    <row r="92" spans="1:34" ht="18">
      <c r="A92" s="65" t="s">
        <v>242</v>
      </c>
      <c r="B92" s="65" t="s">
        <v>243</v>
      </c>
      <c r="C92" s="71">
        <v>408802</v>
      </c>
      <c r="D92" s="81" t="s">
        <v>209</v>
      </c>
      <c r="E92" s="51"/>
      <c r="F92" s="51"/>
      <c r="G92" s="53" t="s">
        <v>22</v>
      </c>
      <c r="H92" s="53"/>
      <c r="I92" s="51"/>
      <c r="J92" s="51" t="s">
        <v>22</v>
      </c>
      <c r="K92" s="51" t="s">
        <v>22</v>
      </c>
      <c r="L92" s="53"/>
      <c r="M92" s="51"/>
      <c r="N92" s="53" t="s">
        <v>22</v>
      </c>
      <c r="O92" s="53"/>
      <c r="P92" s="55"/>
      <c r="Q92" s="51" t="s">
        <v>22</v>
      </c>
      <c r="R92" s="51"/>
      <c r="S92" s="51"/>
      <c r="T92" s="53" t="s">
        <v>22</v>
      </c>
      <c r="U92" s="53"/>
      <c r="V92" s="53"/>
      <c r="W92" s="51" t="s">
        <v>22</v>
      </c>
      <c r="X92" s="51" t="s">
        <v>22</v>
      </c>
      <c r="Y92" s="51"/>
      <c r="Z92" s="51"/>
      <c r="AA92" s="51"/>
      <c r="AB92" s="53" t="s">
        <v>22</v>
      </c>
      <c r="AC92" s="53"/>
      <c r="AD92" s="51"/>
      <c r="AE92" s="54" t="s">
        <v>22</v>
      </c>
      <c r="AF92" s="51" t="s">
        <v>22</v>
      </c>
      <c r="AG92" s="51"/>
      <c r="AH92" s="51"/>
    </row>
    <row r="93" spans="1:34" ht="18">
      <c r="A93" s="65" t="s">
        <v>244</v>
      </c>
      <c r="B93" s="65" t="s">
        <v>245</v>
      </c>
      <c r="C93" s="71">
        <v>530322</v>
      </c>
      <c r="D93" s="81" t="s">
        <v>209</v>
      </c>
      <c r="E93" s="51" t="s">
        <v>22</v>
      </c>
      <c r="F93" s="51"/>
      <c r="G93" s="53"/>
      <c r="H93" s="53" t="s">
        <v>22</v>
      </c>
      <c r="I93" s="51"/>
      <c r="J93" s="51"/>
      <c r="K93" s="51" t="s">
        <v>22</v>
      </c>
      <c r="L93" s="53"/>
      <c r="M93" s="51"/>
      <c r="N93" s="53" t="s">
        <v>22</v>
      </c>
      <c r="O93" s="53"/>
      <c r="P93" s="51"/>
      <c r="Q93" s="51" t="s">
        <v>22</v>
      </c>
      <c r="R93" s="51"/>
      <c r="S93" s="51"/>
      <c r="T93" s="53" t="s">
        <v>22</v>
      </c>
      <c r="U93" s="53"/>
      <c r="V93" s="53"/>
      <c r="W93" s="51" t="s">
        <v>22</v>
      </c>
      <c r="X93" s="51"/>
      <c r="Y93" s="55"/>
      <c r="Z93" s="51" t="s">
        <v>22</v>
      </c>
      <c r="AA93" s="51"/>
      <c r="AB93" s="53"/>
      <c r="AC93" s="53" t="s">
        <v>22</v>
      </c>
      <c r="AD93" s="54" t="s">
        <v>22</v>
      </c>
      <c r="AE93" s="51"/>
      <c r="AF93" s="51" t="s">
        <v>22</v>
      </c>
      <c r="AG93" s="51"/>
      <c r="AH93" s="51"/>
    </row>
    <row r="94" spans="1:34" ht="18">
      <c r="A94" s="65" t="s">
        <v>246</v>
      </c>
      <c r="B94" s="65" t="s">
        <v>247</v>
      </c>
      <c r="C94" s="71">
        <v>698638</v>
      </c>
      <c r="D94" s="81" t="s">
        <v>209</v>
      </c>
      <c r="E94" s="51" t="s">
        <v>22</v>
      </c>
      <c r="F94" s="51"/>
      <c r="G94" s="53"/>
      <c r="H94" s="53" t="s">
        <v>22</v>
      </c>
      <c r="I94" s="51"/>
      <c r="J94" s="51"/>
      <c r="K94" s="51" t="s">
        <v>22</v>
      </c>
      <c r="L94" s="53"/>
      <c r="M94" s="51"/>
      <c r="N94" s="53"/>
      <c r="O94" s="53"/>
      <c r="P94" s="73"/>
      <c r="Q94" s="51" t="s">
        <v>22</v>
      </c>
      <c r="R94" s="51"/>
      <c r="S94" s="51"/>
      <c r="T94" s="53" t="s">
        <v>22</v>
      </c>
      <c r="U94" s="53"/>
      <c r="V94" s="53" t="s">
        <v>22</v>
      </c>
      <c r="W94" s="51" t="s">
        <v>22</v>
      </c>
      <c r="X94" s="51"/>
      <c r="Y94" s="51"/>
      <c r="Z94" s="51" t="s">
        <v>22</v>
      </c>
      <c r="AA94" s="51"/>
      <c r="AB94" s="53"/>
      <c r="AC94" s="53" t="s">
        <v>22</v>
      </c>
      <c r="AD94" s="51"/>
      <c r="AE94" s="51"/>
      <c r="AF94" s="51" t="s">
        <v>22</v>
      </c>
      <c r="AG94" s="51"/>
      <c r="AH94" s="54" t="s">
        <v>22</v>
      </c>
    </row>
    <row r="95" spans="1:34" ht="18">
      <c r="A95" s="65">
        <v>162515</v>
      </c>
      <c r="B95" s="65" t="s">
        <v>248</v>
      </c>
      <c r="C95" s="71">
        <v>1189571</v>
      </c>
      <c r="D95" s="81" t="s">
        <v>209</v>
      </c>
      <c r="E95" s="51" t="s">
        <v>22</v>
      </c>
      <c r="F95" s="51"/>
      <c r="G95" s="53"/>
      <c r="H95" s="53" t="s">
        <v>22</v>
      </c>
      <c r="I95" s="51"/>
      <c r="J95" s="51"/>
      <c r="K95" s="51" t="s">
        <v>22</v>
      </c>
      <c r="L95" s="53"/>
      <c r="M95" s="51"/>
      <c r="N95" s="53" t="s">
        <v>22</v>
      </c>
      <c r="O95" s="53"/>
      <c r="P95" s="51"/>
      <c r="Q95" s="51" t="s">
        <v>22</v>
      </c>
      <c r="R95" s="51"/>
      <c r="S95" s="51"/>
      <c r="T95" s="53" t="s">
        <v>22</v>
      </c>
      <c r="U95" s="53"/>
      <c r="V95" s="53"/>
      <c r="W95" s="51" t="s">
        <v>22</v>
      </c>
      <c r="X95" s="51"/>
      <c r="Y95" s="51"/>
      <c r="Z95" s="51" t="s">
        <v>22</v>
      </c>
      <c r="AA95" s="51"/>
      <c r="AB95" s="53"/>
      <c r="AC95" s="53" t="s">
        <v>22</v>
      </c>
      <c r="AD95" s="51"/>
      <c r="AE95" s="51"/>
      <c r="AF95" s="51" t="s">
        <v>22</v>
      </c>
      <c r="AG95" s="51"/>
      <c r="AH95" s="51"/>
    </row>
    <row r="96" spans="1:34" ht="18">
      <c r="A96" s="65" t="s">
        <v>249</v>
      </c>
      <c r="B96" s="65" t="s">
        <v>250</v>
      </c>
      <c r="C96" s="71">
        <v>731501</v>
      </c>
      <c r="D96" s="81" t="s">
        <v>209</v>
      </c>
      <c r="E96" s="51" t="s">
        <v>22</v>
      </c>
      <c r="F96" s="51"/>
      <c r="G96" s="53"/>
      <c r="H96" s="53" t="s">
        <v>22</v>
      </c>
      <c r="I96" s="51"/>
      <c r="J96" s="54" t="s">
        <v>22</v>
      </c>
      <c r="K96" s="51" t="s">
        <v>22</v>
      </c>
      <c r="L96" s="53"/>
      <c r="M96" s="54" t="s">
        <v>84</v>
      </c>
      <c r="N96" s="53" t="s">
        <v>22</v>
      </c>
      <c r="O96" s="53"/>
      <c r="P96" s="55"/>
      <c r="Q96" s="51" t="s">
        <v>22</v>
      </c>
      <c r="R96" s="51"/>
      <c r="S96" s="51"/>
      <c r="T96" s="53" t="s">
        <v>22</v>
      </c>
      <c r="U96" s="53"/>
      <c r="V96" s="53"/>
      <c r="W96" s="51" t="s">
        <v>22</v>
      </c>
      <c r="X96" s="51"/>
      <c r="Y96" s="51"/>
      <c r="Z96" s="51" t="s">
        <v>22</v>
      </c>
      <c r="AA96" s="51"/>
      <c r="AB96" s="54" t="s">
        <v>84</v>
      </c>
      <c r="AC96" s="53" t="s">
        <v>22</v>
      </c>
      <c r="AD96" s="51"/>
      <c r="AE96" s="55"/>
      <c r="AF96" s="51" t="s">
        <v>22</v>
      </c>
      <c r="AG96" s="51"/>
      <c r="AH96" s="51"/>
    </row>
    <row r="97" spans="1:34" ht="18">
      <c r="A97" s="65" t="s">
        <v>251</v>
      </c>
      <c r="B97" s="65" t="s">
        <v>252</v>
      </c>
      <c r="C97" s="71">
        <v>675643</v>
      </c>
      <c r="D97" s="81" t="s">
        <v>209</v>
      </c>
      <c r="E97" s="51" t="s">
        <v>22</v>
      </c>
      <c r="F97" s="51"/>
      <c r="G97" s="60"/>
      <c r="H97" s="53" t="s">
        <v>22</v>
      </c>
      <c r="I97" s="51"/>
      <c r="J97" s="51"/>
      <c r="K97" s="51" t="s">
        <v>22</v>
      </c>
      <c r="L97" s="54" t="s">
        <v>22</v>
      </c>
      <c r="M97" s="51"/>
      <c r="N97" s="53" t="s">
        <v>22</v>
      </c>
      <c r="O97" s="53"/>
      <c r="P97" s="55"/>
      <c r="Q97" s="51" t="s">
        <v>22</v>
      </c>
      <c r="R97" s="51"/>
      <c r="S97" s="55"/>
      <c r="T97" s="53" t="s">
        <v>22</v>
      </c>
      <c r="U97" s="53"/>
      <c r="V97" s="53"/>
      <c r="W97" s="51" t="s">
        <v>22</v>
      </c>
      <c r="X97" s="51"/>
      <c r="Y97" s="55"/>
      <c r="Z97" s="51" t="s">
        <v>22</v>
      </c>
      <c r="AA97" s="51"/>
      <c r="AB97" s="53"/>
      <c r="AC97" s="53" t="s">
        <v>22</v>
      </c>
      <c r="AD97" s="51"/>
      <c r="AE97" s="51"/>
      <c r="AF97" s="51" t="s">
        <v>22</v>
      </c>
      <c r="AG97" s="51"/>
      <c r="AH97" s="51"/>
    </row>
    <row r="98" spans="1:34" ht="18">
      <c r="A98" s="65" t="s">
        <v>253</v>
      </c>
      <c r="B98" s="65" t="s">
        <v>254</v>
      </c>
      <c r="C98" s="71">
        <v>64760</v>
      </c>
      <c r="D98" s="81" t="s">
        <v>209</v>
      </c>
      <c r="E98" s="51" t="s">
        <v>22</v>
      </c>
      <c r="F98" s="51"/>
      <c r="G98" s="53"/>
      <c r="H98" s="53" t="s">
        <v>22</v>
      </c>
      <c r="I98" s="51"/>
      <c r="J98" s="51"/>
      <c r="K98" s="51" t="s">
        <v>22</v>
      </c>
      <c r="L98" s="53"/>
      <c r="M98" s="51"/>
      <c r="N98" s="53" t="s">
        <v>22</v>
      </c>
      <c r="O98" s="53"/>
      <c r="P98" s="51"/>
      <c r="Q98" s="51" t="s">
        <v>22</v>
      </c>
      <c r="R98" s="51"/>
      <c r="S98" s="54" t="s">
        <v>84</v>
      </c>
      <c r="T98" s="53" t="s">
        <v>22</v>
      </c>
      <c r="U98" s="53"/>
      <c r="V98" s="53"/>
      <c r="W98" s="51" t="s">
        <v>22</v>
      </c>
      <c r="X98" s="54" t="s">
        <v>22</v>
      </c>
      <c r="Y98" s="51"/>
      <c r="Z98" s="51" t="s">
        <v>22</v>
      </c>
      <c r="AA98" s="51"/>
      <c r="AB98" s="53"/>
      <c r="AC98" s="53" t="s">
        <v>22</v>
      </c>
      <c r="AD98" s="51"/>
      <c r="AE98" s="51"/>
      <c r="AF98" s="51" t="s">
        <v>22</v>
      </c>
      <c r="AG98" s="51"/>
      <c r="AH98" s="55"/>
    </row>
    <row r="99" spans="1:34" ht="18">
      <c r="A99" s="65" t="s">
        <v>255</v>
      </c>
      <c r="B99" s="65" t="s">
        <v>256</v>
      </c>
      <c r="C99" s="71">
        <v>458061</v>
      </c>
      <c r="D99" s="81" t="s">
        <v>209</v>
      </c>
      <c r="E99" s="51" t="s">
        <v>22</v>
      </c>
      <c r="F99" s="51"/>
      <c r="G99" s="53"/>
      <c r="H99" s="53" t="s">
        <v>22</v>
      </c>
      <c r="I99" s="51"/>
      <c r="J99" s="51"/>
      <c r="K99" s="51" t="s">
        <v>22</v>
      </c>
      <c r="L99" s="53"/>
      <c r="M99" s="51"/>
      <c r="N99" s="53" t="s">
        <v>22</v>
      </c>
      <c r="O99" s="53"/>
      <c r="P99" s="54" t="s">
        <v>22</v>
      </c>
      <c r="Q99" s="51" t="s">
        <v>22</v>
      </c>
      <c r="R99" s="51"/>
      <c r="S99" s="55"/>
      <c r="T99" s="53" t="s">
        <v>22</v>
      </c>
      <c r="U99" s="53"/>
      <c r="V99" s="54" t="s">
        <v>84</v>
      </c>
      <c r="W99" s="51" t="s">
        <v>22</v>
      </c>
      <c r="X99" s="51"/>
      <c r="Y99" s="51"/>
      <c r="Z99" s="51" t="s">
        <v>22</v>
      </c>
      <c r="AA99" s="51"/>
      <c r="AB99" s="53"/>
      <c r="AC99" s="53" t="s">
        <v>22</v>
      </c>
      <c r="AD99" s="51"/>
      <c r="AE99" s="51"/>
      <c r="AF99" s="51" t="s">
        <v>22</v>
      </c>
      <c r="AG99" s="51"/>
      <c r="AH99" s="51"/>
    </row>
    <row r="100" spans="1:34" ht="18">
      <c r="A100" s="65" t="s">
        <v>257</v>
      </c>
      <c r="B100" s="65" t="s">
        <v>258</v>
      </c>
      <c r="C100" s="71">
        <v>657849</v>
      </c>
      <c r="D100" s="81" t="s">
        <v>209</v>
      </c>
      <c r="E100" s="51" t="s">
        <v>22</v>
      </c>
      <c r="F100" s="51"/>
      <c r="G100" s="60"/>
      <c r="H100" s="53" t="s">
        <v>22</v>
      </c>
      <c r="I100" s="51"/>
      <c r="J100" s="51" t="s">
        <v>22</v>
      </c>
      <c r="K100" s="51"/>
      <c r="L100" s="53"/>
      <c r="M100" s="51"/>
      <c r="N100" s="54" t="s">
        <v>22</v>
      </c>
      <c r="O100" s="53" t="s">
        <v>22</v>
      </c>
      <c r="P100" s="51"/>
      <c r="Q100" s="51" t="s">
        <v>22</v>
      </c>
      <c r="R100" s="51" t="s">
        <v>22</v>
      </c>
      <c r="S100" s="55"/>
      <c r="T100" s="53"/>
      <c r="U100" s="53"/>
      <c r="V100" s="53"/>
      <c r="W100" s="51" t="s">
        <v>22</v>
      </c>
      <c r="X100" s="55"/>
      <c r="Y100" s="51"/>
      <c r="Z100" s="51" t="s">
        <v>22</v>
      </c>
      <c r="AA100" s="51"/>
      <c r="AB100" s="53"/>
      <c r="AC100" s="53" t="s">
        <v>22</v>
      </c>
      <c r="AD100" s="51"/>
      <c r="AE100" s="51"/>
      <c r="AF100" s="51" t="s">
        <v>22</v>
      </c>
      <c r="AG100" s="54" t="s">
        <v>84</v>
      </c>
      <c r="AH100" s="51"/>
    </row>
    <row r="101" spans="1:34" ht="18">
      <c r="A101" s="65" t="s">
        <v>259</v>
      </c>
      <c r="B101" s="65" t="s">
        <v>260</v>
      </c>
      <c r="C101" s="71">
        <v>106143</v>
      </c>
      <c r="D101" s="81" t="s">
        <v>209</v>
      </c>
      <c r="E101" s="51" t="s">
        <v>22</v>
      </c>
      <c r="F101" s="51"/>
      <c r="G101" s="60"/>
      <c r="H101" s="53" t="s">
        <v>22</v>
      </c>
      <c r="I101" s="51"/>
      <c r="J101" s="51"/>
      <c r="K101" s="51" t="s">
        <v>22</v>
      </c>
      <c r="L101" s="53"/>
      <c r="M101" s="51"/>
      <c r="N101" s="53"/>
      <c r="O101" s="53"/>
      <c r="P101" s="51"/>
      <c r="Q101" s="51" t="s">
        <v>22</v>
      </c>
      <c r="R101" s="51"/>
      <c r="S101" s="55"/>
      <c r="T101" s="53" t="s">
        <v>22</v>
      </c>
      <c r="U101" s="53"/>
      <c r="V101" s="53" t="s">
        <v>22</v>
      </c>
      <c r="W101" s="51" t="s">
        <v>22</v>
      </c>
      <c r="X101" s="55"/>
      <c r="Y101" s="54" t="s">
        <v>22</v>
      </c>
      <c r="Z101" s="51" t="s">
        <v>22</v>
      </c>
      <c r="AA101" s="51"/>
      <c r="AB101" s="53"/>
      <c r="AC101" s="53" t="s">
        <v>22</v>
      </c>
      <c r="AD101" s="51"/>
      <c r="AE101" s="51"/>
      <c r="AF101" s="51" t="s">
        <v>22</v>
      </c>
      <c r="AG101" s="51"/>
      <c r="AH101" s="51"/>
    </row>
    <row r="102" spans="1:34" ht="18.75">
      <c r="A102" s="62" t="s">
        <v>233</v>
      </c>
      <c r="B102" s="63" t="s">
        <v>30</v>
      </c>
      <c r="C102" s="63" t="s">
        <v>97</v>
      </c>
      <c r="D102" s="79" t="s">
        <v>32</v>
      </c>
      <c r="E102" s="6">
        <v>1</v>
      </c>
      <c r="F102" s="6">
        <v>2</v>
      </c>
      <c r="G102" s="6">
        <v>3</v>
      </c>
      <c r="H102" s="6">
        <v>4</v>
      </c>
      <c r="I102" s="6">
        <v>5</v>
      </c>
      <c r="J102" s="6">
        <v>6</v>
      </c>
      <c r="K102" s="6">
        <v>7</v>
      </c>
      <c r="L102" s="6">
        <v>8</v>
      </c>
      <c r="M102" s="6">
        <v>9</v>
      </c>
      <c r="N102" s="6">
        <v>10</v>
      </c>
      <c r="O102" s="6">
        <v>11</v>
      </c>
      <c r="P102" s="6">
        <v>12</v>
      </c>
      <c r="Q102" s="6">
        <v>13</v>
      </c>
      <c r="R102" s="6">
        <v>14</v>
      </c>
      <c r="S102" s="6">
        <v>15</v>
      </c>
      <c r="T102" s="6">
        <v>16</v>
      </c>
      <c r="U102" s="6">
        <v>17</v>
      </c>
      <c r="V102" s="6">
        <v>18</v>
      </c>
      <c r="W102" s="6">
        <v>19</v>
      </c>
      <c r="X102" s="6">
        <v>20</v>
      </c>
      <c r="Y102" s="6">
        <v>21</v>
      </c>
      <c r="Z102" s="6">
        <v>22</v>
      </c>
      <c r="AA102" s="6">
        <v>23</v>
      </c>
      <c r="AB102" s="6">
        <v>24</v>
      </c>
      <c r="AC102" s="6">
        <v>25</v>
      </c>
      <c r="AD102" s="6">
        <v>26</v>
      </c>
      <c r="AE102" s="6">
        <v>27</v>
      </c>
      <c r="AF102" s="6">
        <v>28</v>
      </c>
      <c r="AG102" s="6">
        <v>29</v>
      </c>
      <c r="AH102" s="6">
        <v>30</v>
      </c>
    </row>
    <row r="103" spans="1:34" ht="18.75">
      <c r="A103" s="64"/>
      <c r="B103" s="63" t="s">
        <v>98</v>
      </c>
      <c r="C103" s="63" t="s">
        <v>0</v>
      </c>
      <c r="D103" s="80"/>
      <c r="E103" s="6" t="s">
        <v>2</v>
      </c>
      <c r="F103" s="6" t="s">
        <v>3</v>
      </c>
      <c r="G103" s="6" t="s">
        <v>85</v>
      </c>
      <c r="H103" s="6" t="s">
        <v>5</v>
      </c>
      <c r="I103" s="6" t="s">
        <v>6</v>
      </c>
      <c r="J103" s="6" t="s">
        <v>7</v>
      </c>
      <c r="K103" s="6" t="s">
        <v>1</v>
      </c>
      <c r="L103" s="6" t="s">
        <v>2</v>
      </c>
      <c r="M103" s="6" t="s">
        <v>3</v>
      </c>
      <c r="N103" s="6" t="s">
        <v>85</v>
      </c>
      <c r="O103" s="6" t="s">
        <v>5</v>
      </c>
      <c r="P103" s="6" t="s">
        <v>6</v>
      </c>
      <c r="Q103" s="6" t="s">
        <v>7</v>
      </c>
      <c r="R103" s="6" t="s">
        <v>1</v>
      </c>
      <c r="S103" s="6" t="s">
        <v>2</v>
      </c>
      <c r="T103" s="6" t="s">
        <v>3</v>
      </c>
      <c r="U103" s="6" t="s">
        <v>85</v>
      </c>
      <c r="V103" s="6" t="s">
        <v>5</v>
      </c>
      <c r="W103" s="6" t="s">
        <v>6</v>
      </c>
      <c r="X103" s="6" t="s">
        <v>7</v>
      </c>
      <c r="Y103" s="6" t="s">
        <v>1</v>
      </c>
      <c r="Z103" s="6" t="s">
        <v>2</v>
      </c>
      <c r="AA103" s="6" t="s">
        <v>3</v>
      </c>
      <c r="AB103" s="6" t="s">
        <v>85</v>
      </c>
      <c r="AC103" s="6" t="s">
        <v>5</v>
      </c>
      <c r="AD103" s="6" t="s">
        <v>6</v>
      </c>
      <c r="AE103" s="6" t="s">
        <v>7</v>
      </c>
      <c r="AF103" s="6" t="s">
        <v>1</v>
      </c>
      <c r="AG103" s="6" t="s">
        <v>2</v>
      </c>
      <c r="AH103" s="6" t="s">
        <v>3</v>
      </c>
    </row>
    <row r="104" spans="1:34" ht="18">
      <c r="A104" s="65" t="s">
        <v>261</v>
      </c>
      <c r="B104" s="65" t="s">
        <v>262</v>
      </c>
      <c r="C104" s="71">
        <v>902950</v>
      </c>
      <c r="D104" s="81" t="s">
        <v>209</v>
      </c>
      <c r="E104" s="51"/>
      <c r="F104" s="51" t="s">
        <v>22</v>
      </c>
      <c r="G104" s="53"/>
      <c r="H104" s="60"/>
      <c r="I104" s="51" t="s">
        <v>22</v>
      </c>
      <c r="J104" s="51"/>
      <c r="K104" s="51"/>
      <c r="L104" s="53" t="s">
        <v>22</v>
      </c>
      <c r="M104" s="51"/>
      <c r="N104" s="53"/>
      <c r="O104" s="53" t="s">
        <v>22</v>
      </c>
      <c r="P104" s="51"/>
      <c r="Q104" s="51"/>
      <c r="R104" s="51" t="s">
        <v>22</v>
      </c>
      <c r="S104" s="51"/>
      <c r="T104" s="60"/>
      <c r="U104" s="53" t="s">
        <v>22</v>
      </c>
      <c r="V104" s="53"/>
      <c r="W104" s="51"/>
      <c r="X104" s="51" t="s">
        <v>22</v>
      </c>
      <c r="Y104" s="55"/>
      <c r="Z104" s="51"/>
      <c r="AA104" s="51" t="s">
        <v>22</v>
      </c>
      <c r="AB104" s="53"/>
      <c r="AC104" s="53"/>
      <c r="AD104" s="51" t="s">
        <v>22</v>
      </c>
      <c r="AE104" s="51"/>
      <c r="AF104" s="51"/>
      <c r="AG104" s="51" t="s">
        <v>22</v>
      </c>
      <c r="AH104" s="51"/>
    </row>
    <row r="105" spans="1:34" ht="18">
      <c r="A105" s="65" t="s">
        <v>263</v>
      </c>
      <c r="B105" s="65" t="s">
        <v>264</v>
      </c>
      <c r="C105" s="71">
        <v>668663</v>
      </c>
      <c r="D105" s="81" t="s">
        <v>209</v>
      </c>
      <c r="E105" s="51"/>
      <c r="F105" s="51" t="s">
        <v>22</v>
      </c>
      <c r="G105" s="53"/>
      <c r="H105" s="60"/>
      <c r="I105" s="51" t="s">
        <v>22</v>
      </c>
      <c r="J105" s="51"/>
      <c r="K105" s="51"/>
      <c r="L105" s="53" t="s">
        <v>22</v>
      </c>
      <c r="M105" s="51"/>
      <c r="N105" s="53"/>
      <c r="O105" s="53" t="s">
        <v>22</v>
      </c>
      <c r="P105" s="51"/>
      <c r="Q105" s="51"/>
      <c r="R105" s="51" t="s">
        <v>22</v>
      </c>
      <c r="S105" s="51"/>
      <c r="T105" s="60"/>
      <c r="U105" s="53" t="s">
        <v>22</v>
      </c>
      <c r="V105" s="53"/>
      <c r="W105" s="51"/>
      <c r="X105" s="51" t="s">
        <v>22</v>
      </c>
      <c r="Y105" s="55"/>
      <c r="Z105" s="51"/>
      <c r="AA105" s="51" t="s">
        <v>22</v>
      </c>
      <c r="AB105" s="53"/>
      <c r="AC105" s="53"/>
      <c r="AD105" s="51" t="s">
        <v>22</v>
      </c>
      <c r="AE105" s="51"/>
      <c r="AF105" s="51"/>
      <c r="AG105" s="51" t="s">
        <v>22</v>
      </c>
      <c r="AH105" s="51"/>
    </row>
    <row r="106" spans="1:34" ht="18">
      <c r="A106" s="65" t="s">
        <v>265</v>
      </c>
      <c r="B106" s="65" t="s">
        <v>266</v>
      </c>
      <c r="C106" s="71">
        <v>612911</v>
      </c>
      <c r="D106" s="81" t="s">
        <v>209</v>
      </c>
      <c r="E106" s="51"/>
      <c r="F106" s="51"/>
      <c r="G106" s="53"/>
      <c r="H106" s="60"/>
      <c r="I106" s="51"/>
      <c r="J106" s="51"/>
      <c r="K106" s="51" t="s">
        <v>22</v>
      </c>
      <c r="L106" s="53" t="s">
        <v>22</v>
      </c>
      <c r="M106" s="51" t="s">
        <v>22</v>
      </c>
      <c r="N106" s="53" t="s">
        <v>22</v>
      </c>
      <c r="O106" s="53"/>
      <c r="P106" s="51"/>
      <c r="Q106" s="51"/>
      <c r="R106" s="51" t="s">
        <v>22</v>
      </c>
      <c r="S106" s="54" t="s">
        <v>22</v>
      </c>
      <c r="T106" s="60"/>
      <c r="U106" s="53" t="s">
        <v>22</v>
      </c>
      <c r="V106" s="53"/>
      <c r="W106" s="51"/>
      <c r="X106" s="51" t="s">
        <v>22</v>
      </c>
      <c r="Y106" s="55"/>
      <c r="Z106" s="51"/>
      <c r="AA106" s="51" t="s">
        <v>22</v>
      </c>
      <c r="AB106" s="53"/>
      <c r="AC106" s="53"/>
      <c r="AD106" s="51"/>
      <c r="AE106" s="51"/>
      <c r="AF106" s="51" t="s">
        <v>22</v>
      </c>
      <c r="AG106" s="51" t="s">
        <v>22</v>
      </c>
      <c r="AH106" s="51"/>
    </row>
    <row r="107" spans="1:34" ht="18">
      <c r="A107" s="65" t="s">
        <v>267</v>
      </c>
      <c r="B107" s="65" t="s">
        <v>268</v>
      </c>
      <c r="C107" s="71" t="s">
        <v>223</v>
      </c>
      <c r="D107" s="81" t="s">
        <v>209</v>
      </c>
      <c r="E107" s="55"/>
      <c r="F107" s="51" t="s">
        <v>22</v>
      </c>
      <c r="G107" s="54" t="s">
        <v>22</v>
      </c>
      <c r="H107" s="60"/>
      <c r="I107" s="51" t="s">
        <v>22</v>
      </c>
      <c r="J107" s="51"/>
      <c r="K107" s="51"/>
      <c r="L107" s="53" t="s">
        <v>22</v>
      </c>
      <c r="M107" s="55"/>
      <c r="N107" s="53"/>
      <c r="O107" s="53" t="s">
        <v>22</v>
      </c>
      <c r="P107" s="51"/>
      <c r="Q107" s="51"/>
      <c r="R107" s="51" t="s">
        <v>22</v>
      </c>
      <c r="S107" s="51"/>
      <c r="T107" s="60"/>
      <c r="U107" s="53" t="s">
        <v>22</v>
      </c>
      <c r="V107" s="53"/>
      <c r="W107" s="51"/>
      <c r="X107" s="51" t="s">
        <v>22</v>
      </c>
      <c r="Y107" s="55"/>
      <c r="Z107" s="51"/>
      <c r="AA107" s="51" t="s">
        <v>22</v>
      </c>
      <c r="AB107" s="53"/>
      <c r="AC107" s="53"/>
      <c r="AD107" s="51" t="s">
        <v>22</v>
      </c>
      <c r="AE107" s="51"/>
      <c r="AF107" s="54" t="s">
        <v>22</v>
      </c>
      <c r="AG107" s="51" t="s">
        <v>22</v>
      </c>
      <c r="AH107" s="51"/>
    </row>
    <row r="108" spans="1:34" ht="18">
      <c r="A108" s="65">
        <v>432334</v>
      </c>
      <c r="B108" s="65" t="s">
        <v>269</v>
      </c>
      <c r="C108" s="71">
        <v>645374</v>
      </c>
      <c r="D108" s="81" t="s">
        <v>209</v>
      </c>
      <c r="E108" s="55"/>
      <c r="F108" s="51" t="s">
        <v>22</v>
      </c>
      <c r="G108" s="53"/>
      <c r="H108" s="54" t="s">
        <v>22</v>
      </c>
      <c r="I108" s="51" t="s">
        <v>22</v>
      </c>
      <c r="J108" s="51"/>
      <c r="K108" s="51"/>
      <c r="L108" s="53" t="s">
        <v>22</v>
      </c>
      <c r="M108" s="51"/>
      <c r="N108" s="53"/>
      <c r="O108" s="53" t="s">
        <v>22</v>
      </c>
      <c r="P108" s="51"/>
      <c r="Q108" s="51"/>
      <c r="R108" s="51" t="s">
        <v>22</v>
      </c>
      <c r="S108" s="51"/>
      <c r="T108" s="60"/>
      <c r="U108" s="53" t="s">
        <v>22</v>
      </c>
      <c r="V108" s="53"/>
      <c r="W108" s="51"/>
      <c r="X108" s="51" t="s">
        <v>22</v>
      </c>
      <c r="Y108" s="55"/>
      <c r="Z108" s="51"/>
      <c r="AA108" s="51" t="s">
        <v>22</v>
      </c>
      <c r="AB108" s="53"/>
      <c r="AC108" s="53"/>
      <c r="AD108" s="51" t="s">
        <v>22</v>
      </c>
      <c r="AE108" s="51"/>
      <c r="AF108" s="51"/>
      <c r="AG108" s="51" t="s">
        <v>22</v>
      </c>
      <c r="AH108" s="51"/>
    </row>
    <row r="109" spans="1:34" ht="18">
      <c r="A109" s="65" t="s">
        <v>270</v>
      </c>
      <c r="B109" s="65" t="s">
        <v>271</v>
      </c>
      <c r="C109" s="71">
        <v>589842</v>
      </c>
      <c r="D109" s="81" t="s">
        <v>209</v>
      </c>
      <c r="E109" s="277" t="s">
        <v>272</v>
      </c>
      <c r="F109" s="278"/>
      <c r="G109" s="278"/>
      <c r="H109" s="278"/>
      <c r="I109" s="278"/>
      <c r="J109" s="278"/>
      <c r="K109" s="278"/>
      <c r="L109" s="278"/>
      <c r="M109" s="278"/>
      <c r="N109" s="279"/>
      <c r="O109" s="53" t="s">
        <v>22</v>
      </c>
      <c r="P109" s="51"/>
      <c r="Q109" s="51"/>
      <c r="R109" s="51" t="s">
        <v>22</v>
      </c>
      <c r="S109" s="54" t="s">
        <v>84</v>
      </c>
      <c r="T109" s="60"/>
      <c r="U109" s="53" t="s">
        <v>22</v>
      </c>
      <c r="V109" s="53"/>
      <c r="W109" s="51"/>
      <c r="X109" s="51" t="s">
        <v>22</v>
      </c>
      <c r="Y109" s="55"/>
      <c r="Z109" s="54" t="s">
        <v>22</v>
      </c>
      <c r="AA109" s="51" t="s">
        <v>22</v>
      </c>
      <c r="AB109" s="53"/>
      <c r="AC109" s="54" t="s">
        <v>84</v>
      </c>
      <c r="AD109" s="51" t="s">
        <v>22</v>
      </c>
      <c r="AE109" s="51"/>
      <c r="AF109" s="51"/>
      <c r="AG109" s="51" t="s">
        <v>22</v>
      </c>
      <c r="AH109" s="51"/>
    </row>
    <row r="110" spans="1:34" ht="18">
      <c r="A110" s="65">
        <v>430110</v>
      </c>
      <c r="B110" s="65" t="s">
        <v>273</v>
      </c>
      <c r="C110" s="71">
        <v>621663</v>
      </c>
      <c r="D110" s="81" t="s">
        <v>209</v>
      </c>
      <c r="E110" s="51"/>
      <c r="F110" s="51" t="s">
        <v>22</v>
      </c>
      <c r="G110" s="53"/>
      <c r="H110" s="60"/>
      <c r="I110" s="51" t="s">
        <v>22</v>
      </c>
      <c r="J110" s="51"/>
      <c r="K110" s="51"/>
      <c r="L110" s="53" t="s">
        <v>22</v>
      </c>
      <c r="M110" s="51"/>
      <c r="N110" s="53"/>
      <c r="O110" s="53" t="s">
        <v>22</v>
      </c>
      <c r="P110" s="51"/>
      <c r="Q110" s="51"/>
      <c r="R110" s="51" t="s">
        <v>22</v>
      </c>
      <c r="S110" s="51"/>
      <c r="T110" s="60"/>
      <c r="U110" s="53" t="s">
        <v>22</v>
      </c>
      <c r="V110" s="53"/>
      <c r="W110" s="51"/>
      <c r="X110" s="51" t="s">
        <v>22</v>
      </c>
      <c r="Y110" s="55"/>
      <c r="Z110" s="51"/>
      <c r="AA110" s="51" t="s">
        <v>22</v>
      </c>
      <c r="AB110" s="53"/>
      <c r="AC110" s="53"/>
      <c r="AD110" s="51" t="s">
        <v>22</v>
      </c>
      <c r="AE110" s="51"/>
      <c r="AF110" s="51"/>
      <c r="AG110" s="51" t="s">
        <v>22</v>
      </c>
      <c r="AH110" s="51"/>
    </row>
    <row r="111" spans="1:34" ht="18">
      <c r="A111" s="65" t="s">
        <v>274</v>
      </c>
      <c r="B111" s="65" t="s">
        <v>275</v>
      </c>
      <c r="C111" s="71" t="s">
        <v>276</v>
      </c>
      <c r="D111" s="81" t="s">
        <v>209</v>
      </c>
      <c r="E111" s="51"/>
      <c r="F111" s="51" t="s">
        <v>22</v>
      </c>
      <c r="G111" s="53"/>
      <c r="H111" s="60"/>
      <c r="I111" s="51" t="s">
        <v>22</v>
      </c>
      <c r="J111" s="54" t="s">
        <v>84</v>
      </c>
      <c r="K111" s="51"/>
      <c r="L111" s="53" t="s">
        <v>22</v>
      </c>
      <c r="M111" s="51"/>
      <c r="N111" s="53"/>
      <c r="O111" s="53" t="s">
        <v>22</v>
      </c>
      <c r="P111" s="51"/>
      <c r="Q111" s="51"/>
      <c r="R111" s="51" t="s">
        <v>22</v>
      </c>
      <c r="S111" s="51"/>
      <c r="T111" s="60"/>
      <c r="U111" s="53" t="s">
        <v>22</v>
      </c>
      <c r="V111" s="53"/>
      <c r="W111" s="51"/>
      <c r="X111" s="51" t="s">
        <v>22</v>
      </c>
      <c r="Y111" s="55"/>
      <c r="Z111" s="54" t="s">
        <v>22</v>
      </c>
      <c r="AA111" s="51" t="s">
        <v>22</v>
      </c>
      <c r="AB111" s="53"/>
      <c r="AC111" s="54" t="s">
        <v>84</v>
      </c>
      <c r="AD111" s="51" t="s">
        <v>22</v>
      </c>
      <c r="AE111" s="51"/>
      <c r="AF111" s="51"/>
      <c r="AG111" s="51" t="s">
        <v>22</v>
      </c>
      <c r="AH111" s="51"/>
    </row>
    <row r="112" spans="1:34" ht="18">
      <c r="A112" s="65">
        <v>431966</v>
      </c>
      <c r="B112" s="65" t="s">
        <v>277</v>
      </c>
      <c r="C112" s="71">
        <v>593018</v>
      </c>
      <c r="D112" s="81" t="s">
        <v>209</v>
      </c>
      <c r="E112" s="51"/>
      <c r="F112" s="51" t="s">
        <v>22</v>
      </c>
      <c r="G112" s="53"/>
      <c r="H112" s="60"/>
      <c r="I112" s="51" t="s">
        <v>22</v>
      </c>
      <c r="J112" s="51"/>
      <c r="K112" s="51"/>
      <c r="L112" s="53" t="s">
        <v>22</v>
      </c>
      <c r="M112" s="51"/>
      <c r="N112" s="53"/>
      <c r="O112" s="53" t="s">
        <v>22</v>
      </c>
      <c r="P112" s="51"/>
      <c r="Q112" s="51"/>
      <c r="R112" s="51" t="s">
        <v>22</v>
      </c>
      <c r="S112" s="51"/>
      <c r="T112" s="60"/>
      <c r="U112" s="53" t="s">
        <v>22</v>
      </c>
      <c r="V112" s="53"/>
      <c r="W112" s="51"/>
      <c r="X112" s="51" t="s">
        <v>22</v>
      </c>
      <c r="Y112" s="55"/>
      <c r="Z112" s="51"/>
      <c r="AA112" s="51" t="s">
        <v>22</v>
      </c>
      <c r="AB112" s="53"/>
      <c r="AC112" s="53"/>
      <c r="AD112" s="51" t="s">
        <v>22</v>
      </c>
      <c r="AE112" s="51"/>
      <c r="AF112" s="51"/>
      <c r="AG112" s="51" t="s">
        <v>22</v>
      </c>
      <c r="AH112" s="51"/>
    </row>
    <row r="113" spans="1:34" ht="18">
      <c r="A113" s="65" t="s">
        <v>278</v>
      </c>
      <c r="B113" s="65" t="s">
        <v>279</v>
      </c>
      <c r="C113" s="71">
        <v>344524</v>
      </c>
      <c r="D113" s="81" t="s">
        <v>209</v>
      </c>
      <c r="E113" s="51"/>
      <c r="F113" s="51" t="s">
        <v>22</v>
      </c>
      <c r="G113" s="53"/>
      <c r="H113" s="60"/>
      <c r="I113" s="51" t="s">
        <v>22</v>
      </c>
      <c r="J113" s="51"/>
      <c r="K113" s="51"/>
      <c r="L113" s="53" t="s">
        <v>22</v>
      </c>
      <c r="M113" s="51"/>
      <c r="N113" s="53"/>
      <c r="O113" s="53" t="s">
        <v>22</v>
      </c>
      <c r="P113" s="51"/>
      <c r="Q113" s="51"/>
      <c r="R113" s="51" t="s">
        <v>22</v>
      </c>
      <c r="S113" s="51"/>
      <c r="T113" s="54" t="s">
        <v>22</v>
      </c>
      <c r="U113" s="53" t="s">
        <v>22</v>
      </c>
      <c r="V113" s="53"/>
      <c r="W113" s="51"/>
      <c r="X113" s="74" t="s">
        <v>79</v>
      </c>
      <c r="Y113" s="74" t="s">
        <v>79</v>
      </c>
      <c r="Z113" s="74" t="s">
        <v>79</v>
      </c>
      <c r="AA113" s="74" t="s">
        <v>79</v>
      </c>
      <c r="AB113" s="74" t="s">
        <v>79</v>
      </c>
      <c r="AC113" s="74" t="s">
        <v>79</v>
      </c>
      <c r="AD113" s="74" t="s">
        <v>79</v>
      </c>
      <c r="AE113" s="74" t="s">
        <v>79</v>
      </c>
      <c r="AF113" s="74" t="s">
        <v>79</v>
      </c>
      <c r="AG113" s="74" t="s">
        <v>79</v>
      </c>
      <c r="AH113" s="51"/>
    </row>
    <row r="114" spans="1:34" ht="18">
      <c r="A114" s="65">
        <v>432164</v>
      </c>
      <c r="B114" s="65" t="s">
        <v>280</v>
      </c>
      <c r="C114" s="71">
        <v>681239</v>
      </c>
      <c r="D114" s="81" t="s">
        <v>209</v>
      </c>
      <c r="E114" s="51"/>
      <c r="F114" s="51" t="s">
        <v>22</v>
      </c>
      <c r="G114" s="53"/>
      <c r="H114" s="60"/>
      <c r="I114" s="51" t="s">
        <v>22</v>
      </c>
      <c r="J114" s="51"/>
      <c r="K114" s="51"/>
      <c r="L114" s="53" t="s">
        <v>22</v>
      </c>
      <c r="M114" s="51"/>
      <c r="N114" s="53"/>
      <c r="O114" s="53" t="s">
        <v>22</v>
      </c>
      <c r="P114" s="51"/>
      <c r="Q114" s="51"/>
      <c r="R114" s="51" t="s">
        <v>22</v>
      </c>
      <c r="S114" s="51"/>
      <c r="T114" s="60"/>
      <c r="U114" s="53" t="s">
        <v>22</v>
      </c>
      <c r="V114" s="53"/>
      <c r="W114" s="51"/>
      <c r="X114" s="51" t="s">
        <v>22</v>
      </c>
      <c r="Y114" s="55"/>
      <c r="Z114" s="51"/>
      <c r="AA114" s="51" t="s">
        <v>22</v>
      </c>
      <c r="AB114" s="53"/>
      <c r="AC114" s="53"/>
      <c r="AD114" s="51" t="s">
        <v>22</v>
      </c>
      <c r="AE114" s="51"/>
      <c r="AF114" s="51"/>
      <c r="AG114" s="51" t="s">
        <v>22</v>
      </c>
      <c r="AH114" s="51"/>
    </row>
    <row r="115" spans="1:34" ht="18">
      <c r="A115" s="65" t="s">
        <v>281</v>
      </c>
      <c r="B115" s="65" t="s">
        <v>282</v>
      </c>
      <c r="C115" s="71">
        <v>708696</v>
      </c>
      <c r="D115" s="81" t="s">
        <v>209</v>
      </c>
      <c r="E115" s="51"/>
      <c r="F115" s="51" t="s">
        <v>22</v>
      </c>
      <c r="G115" s="53"/>
      <c r="H115" s="60"/>
      <c r="I115" s="51" t="s">
        <v>22</v>
      </c>
      <c r="J115" s="51"/>
      <c r="K115" s="51"/>
      <c r="L115" s="53" t="s">
        <v>22</v>
      </c>
      <c r="M115" s="54" t="s">
        <v>84</v>
      </c>
      <c r="N115" s="53"/>
      <c r="O115" s="53" t="s">
        <v>22</v>
      </c>
      <c r="P115" s="51"/>
      <c r="Q115" s="51"/>
      <c r="R115" s="51" t="s">
        <v>22</v>
      </c>
      <c r="S115" s="51"/>
      <c r="T115" s="60"/>
      <c r="U115" s="53" t="s">
        <v>22</v>
      </c>
      <c r="V115" s="53"/>
      <c r="W115" s="51"/>
      <c r="X115" s="51" t="s">
        <v>22</v>
      </c>
      <c r="Y115" s="55"/>
      <c r="Z115" s="51"/>
      <c r="AA115" s="51" t="s">
        <v>22</v>
      </c>
      <c r="AB115" s="53"/>
      <c r="AC115" s="53"/>
      <c r="AD115" s="51" t="s">
        <v>22</v>
      </c>
      <c r="AE115" s="51"/>
      <c r="AF115" s="51"/>
      <c r="AG115" s="51" t="s">
        <v>22</v>
      </c>
      <c r="AH115" s="54" t="s">
        <v>22</v>
      </c>
    </row>
    <row r="116" spans="1:34" ht="18">
      <c r="A116" s="65">
        <v>428439</v>
      </c>
      <c r="B116" s="65" t="s">
        <v>283</v>
      </c>
      <c r="C116" s="71">
        <v>880220</v>
      </c>
      <c r="D116" s="81" t="s">
        <v>209</v>
      </c>
      <c r="E116" s="51"/>
      <c r="F116" s="51" t="s">
        <v>22</v>
      </c>
      <c r="G116" s="53"/>
      <c r="H116" s="60"/>
      <c r="I116" s="51" t="s">
        <v>22</v>
      </c>
      <c r="J116" s="51"/>
      <c r="K116" s="51"/>
      <c r="L116" s="53" t="s">
        <v>22</v>
      </c>
      <c r="M116" s="51"/>
      <c r="N116" s="53"/>
      <c r="O116" s="53" t="s">
        <v>22</v>
      </c>
      <c r="P116" s="51"/>
      <c r="Q116" s="51"/>
      <c r="R116" s="51" t="s">
        <v>22</v>
      </c>
      <c r="S116" s="51"/>
      <c r="T116" s="60"/>
      <c r="U116" s="53" t="s">
        <v>22</v>
      </c>
      <c r="V116" s="53"/>
      <c r="W116" s="51"/>
      <c r="X116" s="51" t="s">
        <v>22</v>
      </c>
      <c r="Y116" s="55"/>
      <c r="Z116" s="51"/>
      <c r="AA116" s="51" t="s">
        <v>22</v>
      </c>
      <c r="AB116" s="53"/>
      <c r="AC116" s="53"/>
      <c r="AD116" s="51" t="s">
        <v>22</v>
      </c>
      <c r="AE116" s="51"/>
      <c r="AF116" s="51"/>
      <c r="AG116" s="51" t="s">
        <v>22</v>
      </c>
      <c r="AH116" s="51"/>
    </row>
    <row r="117" spans="1:34" ht="18">
      <c r="A117" s="65">
        <v>429384</v>
      </c>
      <c r="B117" s="65" t="s">
        <v>284</v>
      </c>
      <c r="C117" s="71">
        <v>634291</v>
      </c>
      <c r="D117" s="81" t="s">
        <v>209</v>
      </c>
      <c r="E117" s="51" t="s">
        <v>22</v>
      </c>
      <c r="F117" s="51"/>
      <c r="G117" s="53"/>
      <c r="H117" s="60"/>
      <c r="I117" s="51" t="s">
        <v>22</v>
      </c>
      <c r="J117" s="51"/>
      <c r="K117" s="51"/>
      <c r="L117" s="53"/>
      <c r="M117" s="51" t="s">
        <v>22</v>
      </c>
      <c r="N117" s="53"/>
      <c r="O117" s="53"/>
      <c r="P117" s="51"/>
      <c r="Q117" s="51"/>
      <c r="R117" s="51"/>
      <c r="S117" s="51" t="s">
        <v>22</v>
      </c>
      <c r="T117" s="60"/>
      <c r="U117" s="53"/>
      <c r="V117" s="53"/>
      <c r="W117" s="51" t="s">
        <v>22</v>
      </c>
      <c r="X117" s="51"/>
      <c r="Y117" s="51" t="s">
        <v>22</v>
      </c>
      <c r="Z117" s="51"/>
      <c r="AA117" s="51" t="s">
        <v>22</v>
      </c>
      <c r="AB117" s="53"/>
      <c r="AC117" s="53" t="s">
        <v>22</v>
      </c>
      <c r="AD117" s="51"/>
      <c r="AE117" s="51" t="s">
        <v>22</v>
      </c>
      <c r="AF117" s="51"/>
      <c r="AG117" s="51" t="s">
        <v>22</v>
      </c>
      <c r="AH117" s="51"/>
    </row>
    <row r="118" spans="1:34" ht="18">
      <c r="A118" s="65">
        <v>432318</v>
      </c>
      <c r="B118" s="65" t="s">
        <v>285</v>
      </c>
      <c r="C118" s="71">
        <v>530542</v>
      </c>
      <c r="D118" s="81" t="s">
        <v>209</v>
      </c>
      <c r="E118" s="51"/>
      <c r="F118" s="51" t="s">
        <v>22</v>
      </c>
      <c r="G118" s="53"/>
      <c r="H118" s="60"/>
      <c r="I118" s="51" t="s">
        <v>22</v>
      </c>
      <c r="J118" s="51"/>
      <c r="K118" s="51"/>
      <c r="L118" s="53" t="s">
        <v>22</v>
      </c>
      <c r="M118" s="51"/>
      <c r="N118" s="53"/>
      <c r="O118" s="53" t="s">
        <v>22</v>
      </c>
      <c r="P118" s="51"/>
      <c r="Q118" s="51"/>
      <c r="R118" s="51" t="s">
        <v>22</v>
      </c>
      <c r="S118" s="51"/>
      <c r="T118" s="60"/>
      <c r="U118" s="53" t="s">
        <v>22</v>
      </c>
      <c r="V118" s="53"/>
      <c r="W118" s="51"/>
      <c r="X118" s="51" t="s">
        <v>22</v>
      </c>
      <c r="Y118" s="55"/>
      <c r="Z118" s="51"/>
      <c r="AA118" s="51" t="s">
        <v>22</v>
      </c>
      <c r="AB118" s="53"/>
      <c r="AC118" s="53"/>
      <c r="AD118" s="51" t="s">
        <v>22</v>
      </c>
      <c r="AE118" s="51"/>
      <c r="AF118" s="51"/>
      <c r="AG118" s="51" t="s">
        <v>22</v>
      </c>
      <c r="AH118" s="51"/>
    </row>
    <row r="119" spans="1:34" ht="18">
      <c r="A119" s="65">
        <v>429406</v>
      </c>
      <c r="B119" s="65" t="s">
        <v>286</v>
      </c>
      <c r="C119" s="71">
        <v>602891</v>
      </c>
      <c r="D119" s="81" t="s">
        <v>209</v>
      </c>
      <c r="E119" s="288" t="s">
        <v>287</v>
      </c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90"/>
    </row>
    <row r="120" spans="1:34" ht="18.75">
      <c r="A120" s="62" t="s">
        <v>233</v>
      </c>
      <c r="B120" s="63" t="s">
        <v>30</v>
      </c>
      <c r="C120" s="63" t="s">
        <v>97</v>
      </c>
      <c r="D120" s="79" t="s">
        <v>32</v>
      </c>
      <c r="E120" s="6">
        <v>1</v>
      </c>
      <c r="F120" s="6">
        <v>2</v>
      </c>
      <c r="G120" s="6">
        <v>3</v>
      </c>
      <c r="H120" s="6">
        <v>4</v>
      </c>
      <c r="I120" s="6">
        <v>5</v>
      </c>
      <c r="J120" s="6">
        <v>6</v>
      </c>
      <c r="K120" s="6">
        <v>7</v>
      </c>
      <c r="L120" s="6">
        <v>8</v>
      </c>
      <c r="M120" s="6">
        <v>9</v>
      </c>
      <c r="N120" s="6">
        <v>10</v>
      </c>
      <c r="O120" s="6">
        <v>11</v>
      </c>
      <c r="P120" s="6">
        <v>12</v>
      </c>
      <c r="Q120" s="6">
        <v>13</v>
      </c>
      <c r="R120" s="6">
        <v>14</v>
      </c>
      <c r="S120" s="6">
        <v>15</v>
      </c>
      <c r="T120" s="6">
        <v>16</v>
      </c>
      <c r="U120" s="6">
        <v>17</v>
      </c>
      <c r="V120" s="6">
        <v>18</v>
      </c>
      <c r="W120" s="6">
        <v>19</v>
      </c>
      <c r="X120" s="6">
        <v>20</v>
      </c>
      <c r="Y120" s="6">
        <v>21</v>
      </c>
      <c r="Z120" s="6">
        <v>22</v>
      </c>
      <c r="AA120" s="6">
        <v>23</v>
      </c>
      <c r="AB120" s="6">
        <v>24</v>
      </c>
      <c r="AC120" s="6">
        <v>25</v>
      </c>
      <c r="AD120" s="6">
        <v>26</v>
      </c>
      <c r="AE120" s="6">
        <v>27</v>
      </c>
      <c r="AF120" s="6">
        <v>28</v>
      </c>
      <c r="AG120" s="6">
        <v>29</v>
      </c>
      <c r="AH120" s="6">
        <v>30</v>
      </c>
    </row>
    <row r="121" spans="1:34" ht="18.75">
      <c r="A121" s="64"/>
      <c r="B121" s="63" t="s">
        <v>98</v>
      </c>
      <c r="C121" s="63" t="s">
        <v>0</v>
      </c>
      <c r="D121" s="80"/>
      <c r="E121" s="6" t="s">
        <v>2</v>
      </c>
      <c r="F121" s="6" t="s">
        <v>3</v>
      </c>
      <c r="G121" s="6" t="s">
        <v>85</v>
      </c>
      <c r="H121" s="6" t="s">
        <v>5</v>
      </c>
      <c r="I121" s="6" t="s">
        <v>6</v>
      </c>
      <c r="J121" s="6" t="s">
        <v>7</v>
      </c>
      <c r="K121" s="6" t="s">
        <v>1</v>
      </c>
      <c r="L121" s="6" t="s">
        <v>2</v>
      </c>
      <c r="M121" s="6" t="s">
        <v>3</v>
      </c>
      <c r="N121" s="6" t="s">
        <v>85</v>
      </c>
      <c r="O121" s="6" t="s">
        <v>5</v>
      </c>
      <c r="P121" s="6" t="s">
        <v>6</v>
      </c>
      <c r="Q121" s="6" t="s">
        <v>7</v>
      </c>
      <c r="R121" s="6" t="s">
        <v>1</v>
      </c>
      <c r="S121" s="6" t="s">
        <v>2</v>
      </c>
      <c r="T121" s="6" t="s">
        <v>3</v>
      </c>
      <c r="U121" s="6" t="s">
        <v>85</v>
      </c>
      <c r="V121" s="6" t="s">
        <v>5</v>
      </c>
      <c r="W121" s="6" t="s">
        <v>6</v>
      </c>
      <c r="X121" s="6" t="s">
        <v>7</v>
      </c>
      <c r="Y121" s="6" t="s">
        <v>1</v>
      </c>
      <c r="Z121" s="6" t="s">
        <v>2</v>
      </c>
      <c r="AA121" s="6" t="s">
        <v>3</v>
      </c>
      <c r="AB121" s="6" t="s">
        <v>85</v>
      </c>
      <c r="AC121" s="6" t="s">
        <v>5</v>
      </c>
      <c r="AD121" s="6" t="s">
        <v>6</v>
      </c>
      <c r="AE121" s="6" t="s">
        <v>7</v>
      </c>
      <c r="AF121" s="6" t="s">
        <v>1</v>
      </c>
      <c r="AG121" s="6" t="s">
        <v>2</v>
      </c>
      <c r="AH121" s="6" t="s">
        <v>3</v>
      </c>
    </row>
    <row r="122" spans="1:34" ht="18">
      <c r="A122" s="65">
        <v>426997</v>
      </c>
      <c r="B122" s="65" t="s">
        <v>288</v>
      </c>
      <c r="C122" s="71">
        <v>427867</v>
      </c>
      <c r="D122" s="81" t="s">
        <v>289</v>
      </c>
      <c r="E122" s="51"/>
      <c r="F122" s="51" t="s">
        <v>84</v>
      </c>
      <c r="G122" s="53" t="s">
        <v>84</v>
      </c>
      <c r="H122" s="53"/>
      <c r="I122" s="51" t="s">
        <v>84</v>
      </c>
      <c r="J122" s="51" t="s">
        <v>84</v>
      </c>
      <c r="K122" s="51" t="s">
        <v>84</v>
      </c>
      <c r="L122" s="53" t="s">
        <v>84</v>
      </c>
      <c r="M122" s="51"/>
      <c r="N122" s="53"/>
      <c r="O122" s="54" t="s">
        <v>84</v>
      </c>
      <c r="P122" s="51" t="s">
        <v>84</v>
      </c>
      <c r="Q122" s="51" t="s">
        <v>84</v>
      </c>
      <c r="R122" s="51" t="s">
        <v>84</v>
      </c>
      <c r="S122" s="51"/>
      <c r="T122" s="53" t="s">
        <v>84</v>
      </c>
      <c r="U122" s="53"/>
      <c r="V122" s="53" t="s">
        <v>84</v>
      </c>
      <c r="W122" s="51" t="s">
        <v>84</v>
      </c>
      <c r="X122" s="51" t="s">
        <v>84</v>
      </c>
      <c r="Y122" s="51" t="s">
        <v>84</v>
      </c>
      <c r="Z122" s="51" t="s">
        <v>84</v>
      </c>
      <c r="AA122" s="54" t="s">
        <v>84</v>
      </c>
      <c r="AB122" s="53" t="s">
        <v>84</v>
      </c>
      <c r="AC122" s="53"/>
      <c r="AD122" s="51" t="s">
        <v>84</v>
      </c>
      <c r="AE122" s="51" t="s">
        <v>84</v>
      </c>
      <c r="AF122" s="51" t="s">
        <v>84</v>
      </c>
      <c r="AG122" s="51"/>
      <c r="AH122" s="51" t="s">
        <v>84</v>
      </c>
    </row>
    <row r="123" spans="1:34" ht="18">
      <c r="A123" s="65">
        <v>427241</v>
      </c>
      <c r="B123" s="65" t="s">
        <v>290</v>
      </c>
      <c r="C123" s="71">
        <v>442301</v>
      </c>
      <c r="D123" s="81" t="s">
        <v>289</v>
      </c>
      <c r="E123" s="51"/>
      <c r="F123" s="51" t="s">
        <v>84</v>
      </c>
      <c r="G123" s="53" t="s">
        <v>84</v>
      </c>
      <c r="H123" s="53" t="s">
        <v>84</v>
      </c>
      <c r="I123" s="51" t="s">
        <v>84</v>
      </c>
      <c r="J123" s="51"/>
      <c r="K123" s="51" t="s">
        <v>84</v>
      </c>
      <c r="L123" s="53" t="s">
        <v>84</v>
      </c>
      <c r="M123" s="51"/>
      <c r="N123" s="53"/>
      <c r="O123" s="53" t="s">
        <v>84</v>
      </c>
      <c r="P123" s="51" t="s">
        <v>84</v>
      </c>
      <c r="Q123" s="51" t="s">
        <v>84</v>
      </c>
      <c r="R123" s="51" t="s">
        <v>84</v>
      </c>
      <c r="S123" s="51"/>
      <c r="T123" s="53"/>
      <c r="U123" s="53" t="s">
        <v>84</v>
      </c>
      <c r="V123" s="53"/>
      <c r="W123" s="51" t="s">
        <v>84</v>
      </c>
      <c r="X123" s="51" t="s">
        <v>84</v>
      </c>
      <c r="Y123" s="51" t="s">
        <v>84</v>
      </c>
      <c r="Z123" s="51"/>
      <c r="AA123" s="51" t="s">
        <v>84</v>
      </c>
      <c r="AB123" s="53"/>
      <c r="AC123" s="53"/>
      <c r="AD123" s="51" t="s">
        <v>84</v>
      </c>
      <c r="AE123" s="51" t="s">
        <v>84</v>
      </c>
      <c r="AF123" s="51" t="s">
        <v>84</v>
      </c>
      <c r="AG123" s="51" t="s">
        <v>84</v>
      </c>
      <c r="AH123" s="51" t="s">
        <v>84</v>
      </c>
    </row>
    <row r="124" spans="1:34" ht="18">
      <c r="A124" s="65">
        <v>432350</v>
      </c>
      <c r="B124" s="65" t="s">
        <v>291</v>
      </c>
      <c r="C124" s="71">
        <v>834678</v>
      </c>
      <c r="D124" s="81" t="s">
        <v>289</v>
      </c>
      <c r="E124" s="51" t="s">
        <v>84</v>
      </c>
      <c r="F124" s="51" t="s">
        <v>84</v>
      </c>
      <c r="G124" s="53"/>
      <c r="H124" s="53" t="s">
        <v>84</v>
      </c>
      <c r="I124" s="51" t="s">
        <v>84</v>
      </c>
      <c r="J124" s="51" t="s">
        <v>84</v>
      </c>
      <c r="K124" s="51"/>
      <c r="L124" s="53"/>
      <c r="M124" s="51" t="s">
        <v>84</v>
      </c>
      <c r="N124" s="53" t="s">
        <v>84</v>
      </c>
      <c r="O124" s="53"/>
      <c r="P124" s="51" t="s">
        <v>84</v>
      </c>
      <c r="Q124" s="51" t="s">
        <v>84</v>
      </c>
      <c r="R124" s="51"/>
      <c r="S124" s="51" t="s">
        <v>84</v>
      </c>
      <c r="T124" s="53"/>
      <c r="U124" s="53"/>
      <c r="V124" s="53"/>
      <c r="W124" s="51" t="s">
        <v>84</v>
      </c>
      <c r="X124" s="51" t="s">
        <v>84</v>
      </c>
      <c r="Y124" s="51" t="s">
        <v>84</v>
      </c>
      <c r="Z124" s="51" t="s">
        <v>84</v>
      </c>
      <c r="AA124" s="51"/>
      <c r="AB124" s="53" t="s">
        <v>84</v>
      </c>
      <c r="AC124" s="53"/>
      <c r="AD124" s="51" t="s">
        <v>84</v>
      </c>
      <c r="AE124" s="51" t="s">
        <v>84</v>
      </c>
      <c r="AF124" s="51" t="s">
        <v>84</v>
      </c>
      <c r="AG124" s="51" t="s">
        <v>84</v>
      </c>
      <c r="AH124" s="51" t="s">
        <v>84</v>
      </c>
    </row>
    <row r="125" spans="1:34">
      <c r="A125" s="21"/>
      <c r="B125" s="21"/>
      <c r="C125" s="75"/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spans="1:34">
      <c r="A126" s="21"/>
      <c r="B126" s="21"/>
      <c r="C126" s="75"/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1:34">
      <c r="A127" s="21"/>
      <c r="B127" s="21"/>
      <c r="C127" s="75"/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1:34">
      <c r="A128" s="21"/>
      <c r="B128" s="21"/>
      <c r="C128" s="75"/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</row>
  </sheetData>
  <mergeCells count="15">
    <mergeCell ref="E80:AH80"/>
    <mergeCell ref="E109:N109"/>
    <mergeCell ref="E119:AH119"/>
    <mergeCell ref="I18:W18"/>
    <mergeCell ref="D22:D23"/>
    <mergeCell ref="E32:AH32"/>
    <mergeCell ref="A66:AH66"/>
    <mergeCell ref="A67:AH67"/>
    <mergeCell ref="A68:AH68"/>
    <mergeCell ref="P9:Z9"/>
    <mergeCell ref="A1:AH1"/>
    <mergeCell ref="A2:AH2"/>
    <mergeCell ref="A3:AH3"/>
    <mergeCell ref="D4:D5"/>
    <mergeCell ref="X6:AF6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opLeftCell="A10" workbookViewId="0">
      <selection activeCell="J12" sqref="J12"/>
    </sheetView>
  </sheetViews>
  <sheetFormatPr defaultRowHeight="15"/>
  <cols>
    <col min="2" max="2" width="11.42578125" customWidth="1"/>
    <col min="5" max="35" width="3.5703125" customWidth="1"/>
  </cols>
  <sheetData>
    <row r="1" spans="1:35">
      <c r="A1" s="297" t="s">
        <v>292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</row>
    <row r="2" spans="1:35">
      <c r="A2" s="299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</row>
    <row r="3" spans="1:35">
      <c r="A3" s="301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</row>
    <row r="4" spans="1:35">
      <c r="A4" s="303" t="s">
        <v>29</v>
      </c>
      <c r="B4" s="304" t="s">
        <v>30</v>
      </c>
      <c r="C4" s="83" t="s">
        <v>293</v>
      </c>
      <c r="D4" s="305" t="s">
        <v>32</v>
      </c>
      <c r="E4" s="84">
        <v>1</v>
      </c>
      <c r="F4" s="84">
        <v>2</v>
      </c>
      <c r="G4" s="84">
        <v>3</v>
      </c>
      <c r="H4" s="84">
        <v>4</v>
      </c>
      <c r="I4" s="84">
        <v>5</v>
      </c>
      <c r="J4" s="84">
        <v>6</v>
      </c>
      <c r="K4" s="84">
        <v>7</v>
      </c>
      <c r="L4" s="84">
        <v>8</v>
      </c>
      <c r="M4" s="84">
        <v>9</v>
      </c>
      <c r="N4" s="84">
        <v>10</v>
      </c>
      <c r="O4" s="84">
        <v>11</v>
      </c>
      <c r="P4" s="84">
        <v>12</v>
      </c>
      <c r="Q4" s="84">
        <v>13</v>
      </c>
      <c r="R4" s="84">
        <v>14</v>
      </c>
      <c r="S4" s="84">
        <v>15</v>
      </c>
      <c r="T4" s="84">
        <v>16</v>
      </c>
      <c r="U4" s="84">
        <v>17</v>
      </c>
      <c r="V4" s="84">
        <v>18</v>
      </c>
      <c r="W4" s="84">
        <v>19</v>
      </c>
      <c r="X4" s="84">
        <v>20</v>
      </c>
      <c r="Y4" s="84">
        <v>21</v>
      </c>
      <c r="Z4" s="84">
        <v>22</v>
      </c>
      <c r="AA4" s="84">
        <v>23</v>
      </c>
      <c r="AB4" s="84">
        <v>24</v>
      </c>
      <c r="AC4" s="84">
        <v>25</v>
      </c>
      <c r="AD4" s="84">
        <v>26</v>
      </c>
      <c r="AE4" s="84">
        <v>27</v>
      </c>
      <c r="AF4" s="84">
        <v>28</v>
      </c>
      <c r="AG4" s="84">
        <v>29</v>
      </c>
      <c r="AH4" s="84">
        <v>30</v>
      </c>
      <c r="AI4" s="85"/>
    </row>
    <row r="5" spans="1:35">
      <c r="A5" s="303"/>
      <c r="B5" s="304"/>
      <c r="C5" s="83" t="s">
        <v>294</v>
      </c>
      <c r="D5" s="305"/>
      <c r="E5" s="84" t="s">
        <v>2</v>
      </c>
      <c r="F5" s="84" t="s">
        <v>3</v>
      </c>
      <c r="G5" s="84" t="s">
        <v>4</v>
      </c>
      <c r="H5" s="84" t="s">
        <v>5</v>
      </c>
      <c r="I5" s="84" t="s">
        <v>6</v>
      </c>
      <c r="J5" s="84" t="s">
        <v>7</v>
      </c>
      <c r="K5" s="84" t="s">
        <v>1</v>
      </c>
      <c r="L5" s="84" t="s">
        <v>2</v>
      </c>
      <c r="M5" s="84" t="s">
        <v>3</v>
      </c>
      <c r="N5" s="84" t="s">
        <v>4</v>
      </c>
      <c r="O5" s="84" t="s">
        <v>5</v>
      </c>
      <c r="P5" s="84" t="s">
        <v>6</v>
      </c>
      <c r="Q5" s="84" t="s">
        <v>7</v>
      </c>
      <c r="R5" s="84" t="s">
        <v>1</v>
      </c>
      <c r="S5" s="84" t="s">
        <v>2</v>
      </c>
      <c r="T5" s="84" t="s">
        <v>3</v>
      </c>
      <c r="U5" s="84" t="s">
        <v>4</v>
      </c>
      <c r="V5" s="84" t="s">
        <v>5</v>
      </c>
      <c r="W5" s="84" t="s">
        <v>6</v>
      </c>
      <c r="X5" s="84" t="s">
        <v>7</v>
      </c>
      <c r="Y5" s="84" t="s">
        <v>1</v>
      </c>
      <c r="Z5" s="84" t="s">
        <v>2</v>
      </c>
      <c r="AA5" s="84" t="s">
        <v>3</v>
      </c>
      <c r="AB5" s="84" t="s">
        <v>4</v>
      </c>
      <c r="AC5" s="84" t="s">
        <v>5</v>
      </c>
      <c r="AD5" s="84" t="s">
        <v>6</v>
      </c>
      <c r="AE5" s="84" t="s">
        <v>7</v>
      </c>
      <c r="AF5" s="84" t="s">
        <v>1</v>
      </c>
      <c r="AG5" s="84" t="s">
        <v>2</v>
      </c>
      <c r="AH5" s="84" t="s">
        <v>3</v>
      </c>
      <c r="AI5" s="85"/>
    </row>
    <row r="6" spans="1:35">
      <c r="A6" s="86" t="s">
        <v>295</v>
      </c>
      <c r="B6" s="87"/>
      <c r="C6" s="88"/>
      <c r="D6" s="89"/>
      <c r="E6" s="90"/>
      <c r="F6" s="90"/>
      <c r="G6" s="91"/>
      <c r="H6" s="91"/>
      <c r="I6" s="90"/>
      <c r="J6" s="90"/>
      <c r="K6" s="90"/>
      <c r="L6" s="91"/>
      <c r="M6" s="92"/>
      <c r="N6" s="91"/>
      <c r="O6" s="91"/>
      <c r="P6" s="90"/>
      <c r="Q6" s="90"/>
      <c r="R6" s="90"/>
      <c r="S6" s="90"/>
      <c r="T6" s="91"/>
      <c r="U6" s="91"/>
      <c r="V6" s="91"/>
      <c r="W6" s="90"/>
      <c r="X6" s="90"/>
      <c r="Y6" s="90"/>
      <c r="Z6" s="90"/>
      <c r="AA6" s="90"/>
      <c r="AB6" s="91"/>
      <c r="AC6" s="91"/>
      <c r="AD6" s="90"/>
      <c r="AE6" s="90"/>
      <c r="AF6" s="90"/>
      <c r="AG6" s="90"/>
      <c r="AH6" s="90"/>
      <c r="AI6" s="90"/>
    </row>
    <row r="7" spans="1:35">
      <c r="A7" s="86" t="s">
        <v>296</v>
      </c>
      <c r="B7" s="93" t="s">
        <v>297</v>
      </c>
      <c r="C7" s="88" t="s">
        <v>294</v>
      </c>
      <c r="D7" s="89" t="s">
        <v>298</v>
      </c>
      <c r="E7" s="94" t="s">
        <v>10</v>
      </c>
      <c r="F7" s="94" t="s">
        <v>10</v>
      </c>
      <c r="G7" s="95"/>
      <c r="H7" s="95"/>
      <c r="I7" s="94" t="s">
        <v>10</v>
      </c>
      <c r="J7" s="94" t="s">
        <v>10</v>
      </c>
      <c r="K7" s="94" t="s">
        <v>10</v>
      </c>
      <c r="L7" s="95"/>
      <c r="M7" s="96"/>
      <c r="N7" s="95"/>
      <c r="O7" s="95"/>
      <c r="P7" s="94" t="s">
        <v>10</v>
      </c>
      <c r="Q7" s="94" t="s">
        <v>10</v>
      </c>
      <c r="R7" s="94" t="s">
        <v>10</v>
      </c>
      <c r="S7" s="94" t="s">
        <v>10</v>
      </c>
      <c r="T7" s="95" t="s">
        <v>10</v>
      </c>
      <c r="U7" s="95"/>
      <c r="V7" s="95"/>
      <c r="W7" s="94" t="s">
        <v>10</v>
      </c>
      <c r="X7" s="94" t="s">
        <v>10</v>
      </c>
      <c r="Y7" s="94" t="s">
        <v>10</v>
      </c>
      <c r="Z7" s="94" t="s">
        <v>10</v>
      </c>
      <c r="AA7" s="94" t="s">
        <v>10</v>
      </c>
      <c r="AB7" s="95"/>
      <c r="AC7" s="95"/>
      <c r="AD7" s="94" t="s">
        <v>10</v>
      </c>
      <c r="AE7" s="94" t="s">
        <v>10</v>
      </c>
      <c r="AF7" s="94" t="s">
        <v>10</v>
      </c>
      <c r="AG7" s="94" t="s">
        <v>10</v>
      </c>
      <c r="AH7" s="94" t="s">
        <v>10</v>
      </c>
      <c r="AI7" s="94"/>
    </row>
    <row r="8" spans="1:35">
      <c r="A8" s="303" t="s">
        <v>29</v>
      </c>
      <c r="B8" s="306" t="s">
        <v>30</v>
      </c>
      <c r="C8" s="97" t="s">
        <v>293</v>
      </c>
      <c r="D8" s="305" t="s">
        <v>32</v>
      </c>
      <c r="E8" s="150">
        <v>1</v>
      </c>
      <c r="F8" s="150">
        <v>2</v>
      </c>
      <c r="G8" s="150">
        <v>3</v>
      </c>
      <c r="H8" s="150">
        <v>4</v>
      </c>
      <c r="I8" s="150">
        <v>5</v>
      </c>
      <c r="J8" s="150">
        <v>6</v>
      </c>
      <c r="K8" s="150">
        <v>7</v>
      </c>
      <c r="L8" s="150">
        <v>8</v>
      </c>
      <c r="M8" s="150">
        <v>9</v>
      </c>
      <c r="N8" s="150">
        <v>10</v>
      </c>
      <c r="O8" s="150">
        <v>11</v>
      </c>
      <c r="P8" s="150">
        <v>12</v>
      </c>
      <c r="Q8" s="150">
        <v>13</v>
      </c>
      <c r="R8" s="150">
        <v>14</v>
      </c>
      <c r="S8" s="150">
        <v>15</v>
      </c>
      <c r="T8" s="150">
        <v>16</v>
      </c>
      <c r="U8" s="150">
        <v>17</v>
      </c>
      <c r="V8" s="150">
        <v>18</v>
      </c>
      <c r="W8" s="150">
        <v>19</v>
      </c>
      <c r="X8" s="150">
        <v>20</v>
      </c>
      <c r="Y8" s="150">
        <v>21</v>
      </c>
      <c r="Z8" s="150">
        <v>22</v>
      </c>
      <c r="AA8" s="150">
        <v>23</v>
      </c>
      <c r="AB8" s="150">
        <v>24</v>
      </c>
      <c r="AC8" s="150">
        <v>25</v>
      </c>
      <c r="AD8" s="150">
        <v>26</v>
      </c>
      <c r="AE8" s="150">
        <v>27</v>
      </c>
      <c r="AF8" s="150">
        <v>28</v>
      </c>
      <c r="AG8" s="150">
        <v>29</v>
      </c>
      <c r="AH8" s="150">
        <v>30</v>
      </c>
      <c r="AI8" s="85"/>
    </row>
    <row r="9" spans="1:35">
      <c r="A9" s="303"/>
      <c r="B9" s="306"/>
      <c r="C9" s="100" t="s">
        <v>299</v>
      </c>
      <c r="D9" s="305"/>
      <c r="E9" s="150" t="s">
        <v>2</v>
      </c>
      <c r="F9" s="150" t="s">
        <v>3</v>
      </c>
      <c r="G9" s="150" t="s">
        <v>4</v>
      </c>
      <c r="H9" s="150" t="s">
        <v>5</v>
      </c>
      <c r="I9" s="150" t="s">
        <v>6</v>
      </c>
      <c r="J9" s="150" t="s">
        <v>7</v>
      </c>
      <c r="K9" s="150" t="s">
        <v>1</v>
      </c>
      <c r="L9" s="150" t="s">
        <v>2</v>
      </c>
      <c r="M9" s="150" t="s">
        <v>3</v>
      </c>
      <c r="N9" s="150" t="s">
        <v>4</v>
      </c>
      <c r="O9" s="150" t="s">
        <v>5</v>
      </c>
      <c r="P9" s="150" t="s">
        <v>6</v>
      </c>
      <c r="Q9" s="150" t="s">
        <v>7</v>
      </c>
      <c r="R9" s="150" t="s">
        <v>1</v>
      </c>
      <c r="S9" s="150" t="s">
        <v>2</v>
      </c>
      <c r="T9" s="150" t="s">
        <v>3</v>
      </c>
      <c r="U9" s="150" t="s">
        <v>4</v>
      </c>
      <c r="V9" s="150" t="s">
        <v>5</v>
      </c>
      <c r="W9" s="150" t="s">
        <v>6</v>
      </c>
      <c r="X9" s="150" t="s">
        <v>7</v>
      </c>
      <c r="Y9" s="150" t="s">
        <v>1</v>
      </c>
      <c r="Z9" s="150" t="s">
        <v>2</v>
      </c>
      <c r="AA9" s="150" t="s">
        <v>3</v>
      </c>
      <c r="AB9" s="150" t="s">
        <v>4</v>
      </c>
      <c r="AC9" s="150" t="s">
        <v>5</v>
      </c>
      <c r="AD9" s="150" t="s">
        <v>6</v>
      </c>
      <c r="AE9" s="150" t="s">
        <v>7</v>
      </c>
      <c r="AF9" s="150" t="s">
        <v>1</v>
      </c>
      <c r="AG9" s="150" t="s">
        <v>2</v>
      </c>
      <c r="AH9" s="150" t="s">
        <v>3</v>
      </c>
      <c r="AI9" s="85"/>
    </row>
    <row r="10" spans="1:35">
      <c r="A10" s="101"/>
      <c r="B10" s="93" t="s">
        <v>300</v>
      </c>
      <c r="C10" s="102" t="s">
        <v>301</v>
      </c>
      <c r="D10" s="103" t="s">
        <v>48</v>
      </c>
      <c r="E10" s="94" t="s">
        <v>10</v>
      </c>
      <c r="F10" s="94" t="s">
        <v>10</v>
      </c>
      <c r="G10" s="95"/>
      <c r="H10" s="95"/>
      <c r="I10" s="94" t="s">
        <v>10</v>
      </c>
      <c r="J10" s="94" t="s">
        <v>10</v>
      </c>
      <c r="K10" s="94" t="s">
        <v>10</v>
      </c>
      <c r="L10" s="95"/>
      <c r="M10" s="96" t="s">
        <v>10</v>
      </c>
      <c r="N10" s="95"/>
      <c r="O10" s="95"/>
      <c r="P10" s="94" t="s">
        <v>10</v>
      </c>
      <c r="Q10" s="94" t="s">
        <v>10</v>
      </c>
      <c r="R10" s="94" t="s">
        <v>10</v>
      </c>
      <c r="S10" s="94" t="s">
        <v>10</v>
      </c>
      <c r="T10" s="95"/>
      <c r="U10" s="95"/>
      <c r="V10" s="95"/>
      <c r="W10" s="94" t="s">
        <v>10</v>
      </c>
      <c r="X10" s="94" t="s">
        <v>10</v>
      </c>
      <c r="Y10" s="94" t="s">
        <v>10</v>
      </c>
      <c r="Z10" s="94" t="s">
        <v>10</v>
      </c>
      <c r="AA10" s="94" t="s">
        <v>10</v>
      </c>
      <c r="AB10" s="95"/>
      <c r="AC10" s="95"/>
      <c r="AD10" s="94" t="s">
        <v>10</v>
      </c>
      <c r="AE10" s="94" t="s">
        <v>10</v>
      </c>
      <c r="AF10" s="94" t="s">
        <v>10</v>
      </c>
      <c r="AG10" s="94" t="s">
        <v>10</v>
      </c>
      <c r="AH10" s="94" t="s">
        <v>10</v>
      </c>
      <c r="AI10" s="94"/>
    </row>
    <row r="11" spans="1:35">
      <c r="A11" s="101" t="s">
        <v>302</v>
      </c>
      <c r="B11" s="93" t="s">
        <v>303</v>
      </c>
      <c r="C11" s="104" t="s">
        <v>299</v>
      </c>
      <c r="D11" s="103" t="s">
        <v>48</v>
      </c>
      <c r="E11" s="94" t="s">
        <v>10</v>
      </c>
      <c r="F11" s="94" t="s">
        <v>10</v>
      </c>
      <c r="G11" s="95"/>
      <c r="H11" s="105" t="s">
        <v>11</v>
      </c>
      <c r="I11" s="94" t="s">
        <v>10</v>
      </c>
      <c r="J11" s="94" t="s">
        <v>304</v>
      </c>
      <c r="K11" s="94" t="s">
        <v>10</v>
      </c>
      <c r="L11" s="105" t="s">
        <v>12</v>
      </c>
      <c r="M11" s="96" t="s">
        <v>10</v>
      </c>
      <c r="N11" s="95"/>
      <c r="O11" s="95"/>
      <c r="P11" s="94" t="s">
        <v>305</v>
      </c>
      <c r="Q11" s="94" t="s">
        <v>305</v>
      </c>
      <c r="R11" s="94" t="s">
        <v>305</v>
      </c>
      <c r="S11" s="94" t="s">
        <v>305</v>
      </c>
      <c r="T11" s="105"/>
      <c r="U11" s="95"/>
      <c r="V11" s="95"/>
      <c r="W11" s="94" t="s">
        <v>304</v>
      </c>
      <c r="X11" s="94" t="s">
        <v>304</v>
      </c>
      <c r="Y11" s="94" t="s">
        <v>10</v>
      </c>
      <c r="Z11" s="94" t="s">
        <v>10</v>
      </c>
      <c r="AA11" s="94" t="s">
        <v>10</v>
      </c>
      <c r="AB11" s="95"/>
      <c r="AC11" s="95"/>
      <c r="AD11" s="94" t="s">
        <v>10</v>
      </c>
      <c r="AE11" s="94" t="s">
        <v>10</v>
      </c>
      <c r="AF11" s="94" t="s">
        <v>10</v>
      </c>
      <c r="AG11" s="94" t="s">
        <v>10</v>
      </c>
      <c r="AH11" s="94" t="s">
        <v>10</v>
      </c>
      <c r="AI11" s="94"/>
    </row>
    <row r="12" spans="1:35">
      <c r="A12" s="101" t="s">
        <v>306</v>
      </c>
      <c r="B12" s="93" t="s">
        <v>307</v>
      </c>
      <c r="C12" s="102" t="s">
        <v>308</v>
      </c>
      <c r="D12" s="103" t="s">
        <v>309</v>
      </c>
      <c r="E12" s="94" t="s">
        <v>310</v>
      </c>
      <c r="F12" s="94" t="s">
        <v>310</v>
      </c>
      <c r="G12" s="95"/>
      <c r="H12" s="95"/>
      <c r="I12" s="94" t="s">
        <v>310</v>
      </c>
      <c r="J12" s="94" t="s">
        <v>310</v>
      </c>
      <c r="K12" s="94" t="s">
        <v>310</v>
      </c>
      <c r="L12" s="95"/>
      <c r="M12" s="96" t="s">
        <v>10</v>
      </c>
      <c r="N12" s="95"/>
      <c r="O12" s="95"/>
      <c r="P12" s="94" t="s">
        <v>310</v>
      </c>
      <c r="Q12" s="94" t="s">
        <v>310</v>
      </c>
      <c r="R12" s="94" t="s">
        <v>310</v>
      </c>
      <c r="S12" s="94" t="s">
        <v>310</v>
      </c>
      <c r="T12" s="95"/>
      <c r="U12" s="91"/>
      <c r="V12" s="91"/>
      <c r="W12" s="94" t="s">
        <v>310</v>
      </c>
      <c r="X12" s="94" t="s">
        <v>310</v>
      </c>
      <c r="Y12" s="94" t="s">
        <v>310</v>
      </c>
      <c r="Z12" s="94" t="s">
        <v>310</v>
      </c>
      <c r="AA12" s="94" t="s">
        <v>310</v>
      </c>
      <c r="AB12" s="91"/>
      <c r="AC12" s="91"/>
      <c r="AD12" s="94" t="s">
        <v>310</v>
      </c>
      <c r="AE12" s="94" t="s">
        <v>310</v>
      </c>
      <c r="AF12" s="94" t="s">
        <v>310</v>
      </c>
      <c r="AG12" s="94" t="s">
        <v>310</v>
      </c>
      <c r="AH12" s="94" t="s">
        <v>310</v>
      </c>
      <c r="AI12" s="90"/>
    </row>
    <row r="13" spans="1:35">
      <c r="A13" s="303" t="s">
        <v>29</v>
      </c>
      <c r="B13" s="306" t="s">
        <v>30</v>
      </c>
      <c r="C13" s="97" t="s">
        <v>293</v>
      </c>
      <c r="D13" s="305" t="s">
        <v>32</v>
      </c>
      <c r="E13" s="84">
        <v>1</v>
      </c>
      <c r="F13" s="84">
        <v>2</v>
      </c>
      <c r="G13" s="84">
        <v>3</v>
      </c>
      <c r="H13" s="84">
        <v>4</v>
      </c>
      <c r="I13" s="84">
        <v>5</v>
      </c>
      <c r="J13" s="84">
        <v>6</v>
      </c>
      <c r="K13" s="84">
        <v>7</v>
      </c>
      <c r="L13" s="84">
        <v>8</v>
      </c>
      <c r="M13" s="84">
        <v>9</v>
      </c>
      <c r="N13" s="84">
        <v>10</v>
      </c>
      <c r="O13" s="84">
        <v>11</v>
      </c>
      <c r="P13" s="84">
        <v>12</v>
      </c>
      <c r="Q13" s="84">
        <v>13</v>
      </c>
      <c r="R13" s="84">
        <v>14</v>
      </c>
      <c r="S13" s="84">
        <v>15</v>
      </c>
      <c r="T13" s="84">
        <v>16</v>
      </c>
      <c r="U13" s="84">
        <v>17</v>
      </c>
      <c r="V13" s="84">
        <v>18</v>
      </c>
      <c r="W13" s="84">
        <v>19</v>
      </c>
      <c r="X13" s="84">
        <v>20</v>
      </c>
      <c r="Y13" s="84">
        <v>21</v>
      </c>
      <c r="Z13" s="84">
        <v>22</v>
      </c>
      <c r="AA13" s="84">
        <v>23</v>
      </c>
      <c r="AB13" s="84">
        <v>24</v>
      </c>
      <c r="AC13" s="84">
        <v>25</v>
      </c>
      <c r="AD13" s="84">
        <v>26</v>
      </c>
      <c r="AE13" s="84">
        <v>27</v>
      </c>
      <c r="AF13" s="84">
        <v>28</v>
      </c>
      <c r="AG13" s="84">
        <v>29</v>
      </c>
      <c r="AH13" s="84">
        <v>30</v>
      </c>
      <c r="AI13" s="85"/>
    </row>
    <row r="14" spans="1:35">
      <c r="A14" s="303"/>
      <c r="B14" s="306"/>
      <c r="C14" s="100" t="s">
        <v>311</v>
      </c>
      <c r="D14" s="305"/>
      <c r="E14" s="84" t="s">
        <v>2</v>
      </c>
      <c r="F14" s="84" t="s">
        <v>3</v>
      </c>
      <c r="G14" s="84" t="s">
        <v>4</v>
      </c>
      <c r="H14" s="84" t="s">
        <v>5</v>
      </c>
      <c r="I14" s="84" t="s">
        <v>6</v>
      </c>
      <c r="J14" s="84" t="s">
        <v>7</v>
      </c>
      <c r="K14" s="84" t="s">
        <v>1</v>
      </c>
      <c r="L14" s="84" t="s">
        <v>2</v>
      </c>
      <c r="M14" s="84" t="s">
        <v>3</v>
      </c>
      <c r="N14" s="84" t="s">
        <v>4</v>
      </c>
      <c r="O14" s="84" t="s">
        <v>5</v>
      </c>
      <c r="P14" s="84" t="s">
        <v>6</v>
      </c>
      <c r="Q14" s="84" t="s">
        <v>7</v>
      </c>
      <c r="R14" s="84" t="s">
        <v>1</v>
      </c>
      <c r="S14" s="84" t="s">
        <v>2</v>
      </c>
      <c r="T14" s="84" t="s">
        <v>3</v>
      </c>
      <c r="U14" s="84" t="s">
        <v>4</v>
      </c>
      <c r="V14" s="84" t="s">
        <v>5</v>
      </c>
      <c r="W14" s="84" t="s">
        <v>6</v>
      </c>
      <c r="X14" s="84" t="s">
        <v>7</v>
      </c>
      <c r="Y14" s="84" t="s">
        <v>1</v>
      </c>
      <c r="Z14" s="84" t="s">
        <v>2</v>
      </c>
      <c r="AA14" s="84" t="s">
        <v>3</v>
      </c>
      <c r="AB14" s="84" t="s">
        <v>4</v>
      </c>
      <c r="AC14" s="84" t="s">
        <v>5</v>
      </c>
      <c r="AD14" s="84" t="s">
        <v>6</v>
      </c>
      <c r="AE14" s="84" t="s">
        <v>7</v>
      </c>
      <c r="AF14" s="84" t="s">
        <v>1</v>
      </c>
      <c r="AG14" s="84" t="s">
        <v>2</v>
      </c>
      <c r="AH14" s="84" t="s">
        <v>3</v>
      </c>
      <c r="AI14" s="85"/>
    </row>
    <row r="15" spans="1:35">
      <c r="A15" s="106" t="s">
        <v>312</v>
      </c>
      <c r="B15" s="107" t="s">
        <v>313</v>
      </c>
      <c r="C15" s="104" t="s">
        <v>311</v>
      </c>
      <c r="D15" s="103" t="s">
        <v>48</v>
      </c>
      <c r="E15" s="94" t="s">
        <v>10</v>
      </c>
      <c r="F15" s="94" t="s">
        <v>10</v>
      </c>
      <c r="G15" s="105" t="s">
        <v>10</v>
      </c>
      <c r="H15" s="95"/>
      <c r="I15" s="94" t="s">
        <v>10</v>
      </c>
      <c r="J15" s="94" t="s">
        <v>10</v>
      </c>
      <c r="K15" s="94" t="s">
        <v>10</v>
      </c>
      <c r="L15" s="105" t="s">
        <v>10</v>
      </c>
      <c r="M15" s="108" t="s">
        <v>12</v>
      </c>
      <c r="N15" s="95"/>
      <c r="O15" s="95"/>
      <c r="P15" s="94" t="s">
        <v>10</v>
      </c>
      <c r="Q15" s="94" t="s">
        <v>10</v>
      </c>
      <c r="R15" s="94" t="s">
        <v>10</v>
      </c>
      <c r="S15" s="94" t="s">
        <v>10</v>
      </c>
      <c r="T15" s="105" t="s">
        <v>10</v>
      </c>
      <c r="U15" s="95"/>
      <c r="V15" s="95"/>
      <c r="W15" s="94" t="s">
        <v>10</v>
      </c>
      <c r="X15" s="94" t="s">
        <v>10</v>
      </c>
      <c r="Y15" s="94" t="s">
        <v>10</v>
      </c>
      <c r="Z15" s="94" t="s">
        <v>10</v>
      </c>
      <c r="AA15" s="94" t="s">
        <v>10</v>
      </c>
      <c r="AB15" s="105" t="s">
        <v>11</v>
      </c>
      <c r="AC15" s="105" t="s">
        <v>10</v>
      </c>
      <c r="AD15" s="94" t="s">
        <v>10</v>
      </c>
      <c r="AE15" s="94" t="s">
        <v>10</v>
      </c>
      <c r="AF15" s="94" t="s">
        <v>10</v>
      </c>
      <c r="AG15" s="94" t="s">
        <v>10</v>
      </c>
      <c r="AH15" s="94" t="s">
        <v>10</v>
      </c>
      <c r="AI15" s="94"/>
    </row>
    <row r="16" spans="1:35">
      <c r="A16" s="101" t="s">
        <v>314</v>
      </c>
      <c r="B16" s="93" t="s">
        <v>315</v>
      </c>
      <c r="C16" s="104" t="s">
        <v>311</v>
      </c>
      <c r="D16" s="103" t="s">
        <v>48</v>
      </c>
      <c r="E16" s="94" t="s">
        <v>10</v>
      </c>
      <c r="F16" s="94" t="s">
        <v>10</v>
      </c>
      <c r="G16" s="95"/>
      <c r="H16" s="105" t="s">
        <v>10</v>
      </c>
      <c r="I16" s="94" t="s">
        <v>10</v>
      </c>
      <c r="J16" s="94" t="s">
        <v>10</v>
      </c>
      <c r="K16" s="94" t="s">
        <v>10</v>
      </c>
      <c r="L16" s="95"/>
      <c r="M16" s="96"/>
      <c r="N16" s="95"/>
      <c r="O16" s="95"/>
      <c r="P16" s="94" t="s">
        <v>10</v>
      </c>
      <c r="Q16" s="94" t="s">
        <v>10</v>
      </c>
      <c r="R16" s="94" t="s">
        <v>10</v>
      </c>
      <c r="S16" s="94" t="s">
        <v>10</v>
      </c>
      <c r="T16" s="105" t="s">
        <v>10</v>
      </c>
      <c r="U16" s="95"/>
      <c r="V16" s="105" t="s">
        <v>12</v>
      </c>
      <c r="W16" s="94" t="s">
        <v>304</v>
      </c>
      <c r="X16" s="94" t="s">
        <v>10</v>
      </c>
      <c r="Y16" s="94" t="s">
        <v>10</v>
      </c>
      <c r="Z16" s="94" t="s">
        <v>10</v>
      </c>
      <c r="AA16" s="94" t="s">
        <v>10</v>
      </c>
      <c r="AB16" s="95" t="s">
        <v>10</v>
      </c>
      <c r="AC16" s="95"/>
      <c r="AD16" s="94" t="s">
        <v>10</v>
      </c>
      <c r="AE16" s="94" t="s">
        <v>10</v>
      </c>
      <c r="AF16" s="94" t="s">
        <v>10</v>
      </c>
      <c r="AG16" s="94" t="s">
        <v>304</v>
      </c>
      <c r="AH16" s="94" t="s">
        <v>10</v>
      </c>
      <c r="AI16" s="94"/>
    </row>
    <row r="17" spans="1:35">
      <c r="A17" s="303" t="s">
        <v>29</v>
      </c>
      <c r="B17" s="306" t="s">
        <v>30</v>
      </c>
      <c r="C17" s="97" t="s">
        <v>293</v>
      </c>
      <c r="D17" s="305" t="s">
        <v>32</v>
      </c>
      <c r="E17" s="85">
        <v>1</v>
      </c>
      <c r="F17" s="85">
        <v>2</v>
      </c>
      <c r="G17" s="98">
        <v>3</v>
      </c>
      <c r="H17" s="98">
        <v>4</v>
      </c>
      <c r="I17" s="85">
        <v>5</v>
      </c>
      <c r="J17" s="85">
        <v>6</v>
      </c>
      <c r="K17" s="85">
        <v>7</v>
      </c>
      <c r="L17" s="98">
        <v>8</v>
      </c>
      <c r="M17" s="99">
        <v>9</v>
      </c>
      <c r="N17" s="98">
        <v>10</v>
      </c>
      <c r="O17" s="98">
        <v>11</v>
      </c>
      <c r="P17" s="85">
        <v>12</v>
      </c>
      <c r="Q17" s="85">
        <v>13</v>
      </c>
      <c r="R17" s="85">
        <v>14</v>
      </c>
      <c r="S17" s="85">
        <v>15</v>
      </c>
      <c r="T17" s="98">
        <v>16</v>
      </c>
      <c r="U17" s="98">
        <v>17</v>
      </c>
      <c r="V17" s="98">
        <v>18</v>
      </c>
      <c r="W17" s="85">
        <v>19</v>
      </c>
      <c r="X17" s="85">
        <v>20</v>
      </c>
      <c r="Y17" s="85">
        <v>21</v>
      </c>
      <c r="Z17" s="85">
        <v>22</v>
      </c>
      <c r="AA17" s="85">
        <v>23</v>
      </c>
      <c r="AB17" s="98">
        <v>24</v>
      </c>
      <c r="AC17" s="98">
        <v>25</v>
      </c>
      <c r="AD17" s="85">
        <v>26</v>
      </c>
      <c r="AE17" s="85">
        <v>27</v>
      </c>
      <c r="AF17" s="85">
        <v>28</v>
      </c>
      <c r="AG17" s="85">
        <v>29</v>
      </c>
      <c r="AH17" s="85">
        <v>30</v>
      </c>
      <c r="AI17" s="85"/>
    </row>
    <row r="18" spans="1:35">
      <c r="A18" s="303"/>
      <c r="B18" s="306"/>
      <c r="C18" s="100" t="s">
        <v>311</v>
      </c>
      <c r="D18" s="305"/>
      <c r="E18" s="85" t="s">
        <v>2</v>
      </c>
      <c r="F18" s="85" t="s">
        <v>3</v>
      </c>
      <c r="G18" s="98" t="s">
        <v>4</v>
      </c>
      <c r="H18" s="98" t="s">
        <v>5</v>
      </c>
      <c r="I18" s="85" t="s">
        <v>6</v>
      </c>
      <c r="J18" s="85" t="s">
        <v>7</v>
      </c>
      <c r="K18" s="85" t="s">
        <v>1</v>
      </c>
      <c r="L18" s="98" t="s">
        <v>2</v>
      </c>
      <c r="M18" s="99" t="s">
        <v>3</v>
      </c>
      <c r="N18" s="98" t="s">
        <v>4</v>
      </c>
      <c r="O18" s="98" t="s">
        <v>5</v>
      </c>
      <c r="P18" s="85" t="s">
        <v>6</v>
      </c>
      <c r="Q18" s="85" t="s">
        <v>7</v>
      </c>
      <c r="R18" s="85" t="s">
        <v>1</v>
      </c>
      <c r="S18" s="85" t="s">
        <v>2</v>
      </c>
      <c r="T18" s="98" t="s">
        <v>3</v>
      </c>
      <c r="U18" s="98" t="s">
        <v>4</v>
      </c>
      <c r="V18" s="98" t="s">
        <v>5</v>
      </c>
      <c r="W18" s="85" t="s">
        <v>6</v>
      </c>
      <c r="X18" s="85" t="s">
        <v>7</v>
      </c>
      <c r="Y18" s="85" t="s">
        <v>1</v>
      </c>
      <c r="Z18" s="85" t="s">
        <v>2</v>
      </c>
      <c r="AA18" s="85" t="s">
        <v>3</v>
      </c>
      <c r="AB18" s="98" t="s">
        <v>4</v>
      </c>
      <c r="AC18" s="98" t="s">
        <v>5</v>
      </c>
      <c r="AD18" s="85" t="s">
        <v>6</v>
      </c>
      <c r="AE18" s="85" t="s">
        <v>7</v>
      </c>
      <c r="AF18" s="85" t="s">
        <v>1</v>
      </c>
      <c r="AG18" s="85" t="s">
        <v>2</v>
      </c>
      <c r="AH18" s="85" t="s">
        <v>3</v>
      </c>
      <c r="AI18" s="85"/>
    </row>
    <row r="19" spans="1:35">
      <c r="A19" s="101" t="s">
        <v>316</v>
      </c>
      <c r="B19" s="93" t="s">
        <v>317</v>
      </c>
      <c r="C19" s="104" t="s">
        <v>311</v>
      </c>
      <c r="D19" s="103" t="s">
        <v>318</v>
      </c>
      <c r="E19" s="307" t="s">
        <v>272</v>
      </c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9"/>
      <c r="Y19" s="109" t="s">
        <v>11</v>
      </c>
      <c r="Z19" s="109" t="s">
        <v>11</v>
      </c>
      <c r="AA19" s="109" t="s">
        <v>11</v>
      </c>
      <c r="AB19" s="110" t="s">
        <v>12</v>
      </c>
      <c r="AC19" s="110" t="s">
        <v>12</v>
      </c>
      <c r="AD19" s="109" t="s">
        <v>11</v>
      </c>
      <c r="AE19" s="109" t="s">
        <v>11</v>
      </c>
      <c r="AF19" s="109" t="s">
        <v>11</v>
      </c>
      <c r="AG19" s="109" t="s">
        <v>11</v>
      </c>
      <c r="AH19" s="109" t="s">
        <v>11</v>
      </c>
      <c r="AI19" s="94"/>
    </row>
    <row r="20" spans="1:35">
      <c r="A20" s="101" t="s">
        <v>319</v>
      </c>
      <c r="B20" s="93" t="s">
        <v>320</v>
      </c>
      <c r="C20" s="104" t="s">
        <v>311</v>
      </c>
      <c r="D20" s="103" t="s">
        <v>318</v>
      </c>
      <c r="E20" s="109" t="s">
        <v>11</v>
      </c>
      <c r="F20" s="109" t="s">
        <v>11</v>
      </c>
      <c r="G20" s="105" t="s">
        <v>12</v>
      </c>
      <c r="H20" s="110"/>
      <c r="I20" s="109" t="s">
        <v>11</v>
      </c>
      <c r="J20" s="109" t="s">
        <v>11</v>
      </c>
      <c r="K20" s="109" t="s">
        <v>11</v>
      </c>
      <c r="L20" s="110"/>
      <c r="M20" s="111"/>
      <c r="N20" s="105" t="s">
        <v>12</v>
      </c>
      <c r="O20" s="105" t="s">
        <v>10</v>
      </c>
      <c r="P20" s="109" t="s">
        <v>11</v>
      </c>
      <c r="Q20" s="109" t="s">
        <v>11</v>
      </c>
      <c r="R20" s="109" t="s">
        <v>11</v>
      </c>
      <c r="S20" s="109" t="s">
        <v>11</v>
      </c>
      <c r="T20" s="105" t="s">
        <v>11</v>
      </c>
      <c r="U20" s="110"/>
      <c r="V20" s="105" t="s">
        <v>12</v>
      </c>
      <c r="W20" s="310" t="s">
        <v>321</v>
      </c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2"/>
      <c r="AI20" s="94"/>
    </row>
    <row r="21" spans="1:35">
      <c r="A21" s="303" t="s">
        <v>29</v>
      </c>
      <c r="B21" s="306" t="s">
        <v>30</v>
      </c>
      <c r="C21" s="97" t="s">
        <v>293</v>
      </c>
      <c r="D21" s="305" t="s">
        <v>32</v>
      </c>
      <c r="E21" s="84">
        <v>1</v>
      </c>
      <c r="F21" s="84">
        <v>2</v>
      </c>
      <c r="G21" s="84">
        <v>3</v>
      </c>
      <c r="H21" s="84">
        <v>4</v>
      </c>
      <c r="I21" s="84">
        <v>5</v>
      </c>
      <c r="J21" s="84">
        <v>6</v>
      </c>
      <c r="K21" s="84">
        <v>7</v>
      </c>
      <c r="L21" s="84">
        <v>8</v>
      </c>
      <c r="M21" s="84">
        <v>9</v>
      </c>
      <c r="N21" s="84">
        <v>10</v>
      </c>
      <c r="O21" s="84">
        <v>11</v>
      </c>
      <c r="P21" s="84">
        <v>12</v>
      </c>
      <c r="Q21" s="84">
        <v>13</v>
      </c>
      <c r="R21" s="84">
        <v>14</v>
      </c>
      <c r="S21" s="84">
        <v>15</v>
      </c>
      <c r="T21" s="84">
        <v>16</v>
      </c>
      <c r="U21" s="84">
        <v>17</v>
      </c>
      <c r="V21" s="84">
        <v>18</v>
      </c>
      <c r="W21" s="84">
        <v>19</v>
      </c>
      <c r="X21" s="84">
        <v>20</v>
      </c>
      <c r="Y21" s="84">
        <v>21</v>
      </c>
      <c r="Z21" s="84">
        <v>22</v>
      </c>
      <c r="AA21" s="84">
        <v>23</v>
      </c>
      <c r="AB21" s="84">
        <v>24</v>
      </c>
      <c r="AC21" s="84">
        <v>25</v>
      </c>
      <c r="AD21" s="84">
        <v>26</v>
      </c>
      <c r="AE21" s="84">
        <v>27</v>
      </c>
      <c r="AF21" s="84">
        <v>28</v>
      </c>
      <c r="AG21" s="84">
        <v>29</v>
      </c>
      <c r="AH21" s="84">
        <v>30</v>
      </c>
      <c r="AI21" s="85"/>
    </row>
    <row r="22" spans="1:35">
      <c r="A22" s="303"/>
      <c r="B22" s="306"/>
      <c r="C22" s="100" t="s">
        <v>311</v>
      </c>
      <c r="D22" s="305"/>
      <c r="E22" s="84" t="s">
        <v>2</v>
      </c>
      <c r="F22" s="84" t="s">
        <v>3</v>
      </c>
      <c r="G22" s="84" t="s">
        <v>4</v>
      </c>
      <c r="H22" s="84" t="s">
        <v>5</v>
      </c>
      <c r="I22" s="84" t="s">
        <v>6</v>
      </c>
      <c r="J22" s="84" t="s">
        <v>7</v>
      </c>
      <c r="K22" s="84" t="s">
        <v>1</v>
      </c>
      <c r="L22" s="84" t="s">
        <v>2</v>
      </c>
      <c r="M22" s="84" t="s">
        <v>3</v>
      </c>
      <c r="N22" s="84" t="s">
        <v>4</v>
      </c>
      <c r="O22" s="84" t="s">
        <v>5</v>
      </c>
      <c r="P22" s="84" t="s">
        <v>6</v>
      </c>
      <c r="Q22" s="84" t="s">
        <v>7</v>
      </c>
      <c r="R22" s="84" t="s">
        <v>1</v>
      </c>
      <c r="S22" s="84" t="s">
        <v>2</v>
      </c>
      <c r="T22" s="84" t="s">
        <v>3</v>
      </c>
      <c r="U22" s="84" t="s">
        <v>4</v>
      </c>
      <c r="V22" s="84" t="s">
        <v>5</v>
      </c>
      <c r="W22" s="84" t="s">
        <v>6</v>
      </c>
      <c r="X22" s="84" t="s">
        <v>7</v>
      </c>
      <c r="Y22" s="84" t="s">
        <v>1</v>
      </c>
      <c r="Z22" s="84" t="s">
        <v>2</v>
      </c>
      <c r="AA22" s="84" t="s">
        <v>3</v>
      </c>
      <c r="AB22" s="84" t="s">
        <v>4</v>
      </c>
      <c r="AC22" s="84" t="s">
        <v>5</v>
      </c>
      <c r="AD22" s="84" t="s">
        <v>6</v>
      </c>
      <c r="AE22" s="84" t="s">
        <v>7</v>
      </c>
      <c r="AF22" s="84" t="s">
        <v>1</v>
      </c>
      <c r="AG22" s="84" t="s">
        <v>2</v>
      </c>
      <c r="AH22" s="84" t="s">
        <v>3</v>
      </c>
      <c r="AI22" s="85"/>
    </row>
    <row r="23" spans="1:35">
      <c r="A23" s="101" t="s">
        <v>322</v>
      </c>
      <c r="B23" s="93" t="s">
        <v>323</v>
      </c>
      <c r="C23" s="104" t="s">
        <v>311</v>
      </c>
      <c r="D23" s="103" t="s">
        <v>45</v>
      </c>
      <c r="E23" s="109"/>
      <c r="F23" s="109" t="s">
        <v>11</v>
      </c>
      <c r="G23" s="110" t="s">
        <v>22</v>
      </c>
      <c r="H23" s="110"/>
      <c r="I23" s="109"/>
      <c r="J23" s="109" t="s">
        <v>22</v>
      </c>
      <c r="K23" s="109"/>
      <c r="L23" s="105" t="s">
        <v>10</v>
      </c>
      <c r="M23" s="111" t="s">
        <v>22</v>
      </c>
      <c r="N23" s="110"/>
      <c r="O23" s="105" t="s">
        <v>12</v>
      </c>
      <c r="P23" s="112" t="s">
        <v>22</v>
      </c>
      <c r="Q23" s="109"/>
      <c r="R23" s="109"/>
      <c r="S23" s="109" t="s">
        <v>22</v>
      </c>
      <c r="T23" s="110"/>
      <c r="U23" s="105" t="s">
        <v>12</v>
      </c>
      <c r="V23" s="110" t="s">
        <v>22</v>
      </c>
      <c r="W23" s="109"/>
      <c r="X23" s="109"/>
      <c r="Y23" s="109" t="s">
        <v>22</v>
      </c>
      <c r="Z23" s="109"/>
      <c r="AA23" s="109"/>
      <c r="AB23" s="110"/>
      <c r="AC23" s="110" t="s">
        <v>22</v>
      </c>
      <c r="AD23" s="109"/>
      <c r="AE23" s="109" t="s">
        <v>22</v>
      </c>
      <c r="AF23" s="109" t="s">
        <v>11</v>
      </c>
      <c r="AG23" s="109"/>
      <c r="AH23" s="109" t="s">
        <v>22</v>
      </c>
      <c r="AI23" s="94"/>
    </row>
    <row r="24" spans="1:35">
      <c r="A24" s="101" t="s">
        <v>324</v>
      </c>
      <c r="B24" s="93" t="s">
        <v>325</v>
      </c>
      <c r="C24" s="104" t="s">
        <v>311</v>
      </c>
      <c r="D24" s="103" t="s">
        <v>45</v>
      </c>
      <c r="E24" s="112" t="s">
        <v>11</v>
      </c>
      <c r="F24" s="109"/>
      <c r="G24" s="110"/>
      <c r="H24" s="110"/>
      <c r="I24" s="109"/>
      <c r="J24" s="109" t="s">
        <v>22</v>
      </c>
      <c r="K24" s="112" t="s">
        <v>11</v>
      </c>
      <c r="L24" s="110" t="s">
        <v>11</v>
      </c>
      <c r="M24" s="111" t="s">
        <v>22</v>
      </c>
      <c r="N24" s="110"/>
      <c r="O24" s="105" t="s">
        <v>11</v>
      </c>
      <c r="P24" s="109" t="s">
        <v>22</v>
      </c>
      <c r="Q24" s="109"/>
      <c r="R24" s="109"/>
      <c r="S24" s="109" t="s">
        <v>22</v>
      </c>
      <c r="T24" s="110"/>
      <c r="U24" s="105" t="s">
        <v>12</v>
      </c>
      <c r="V24" s="110" t="s">
        <v>22</v>
      </c>
      <c r="W24" s="109"/>
      <c r="X24" s="109" t="s">
        <v>11</v>
      </c>
      <c r="Y24" s="109" t="s">
        <v>22</v>
      </c>
      <c r="Z24" s="109"/>
      <c r="AA24" s="112" t="s">
        <v>11</v>
      </c>
      <c r="AB24" s="110" t="s">
        <v>22</v>
      </c>
      <c r="AC24" s="110"/>
      <c r="AD24" s="112" t="s">
        <v>11</v>
      </c>
      <c r="AE24" s="109" t="s">
        <v>22</v>
      </c>
      <c r="AF24" s="109"/>
      <c r="AG24" s="109"/>
      <c r="AH24" s="109" t="s">
        <v>22</v>
      </c>
      <c r="AI24" s="90"/>
    </row>
    <row r="25" spans="1:35">
      <c r="A25" s="101" t="s">
        <v>326</v>
      </c>
      <c r="B25" s="93" t="s">
        <v>327</v>
      </c>
      <c r="C25" s="104" t="s">
        <v>311</v>
      </c>
      <c r="D25" s="103" t="s">
        <v>45</v>
      </c>
      <c r="E25" s="109" t="s">
        <v>22</v>
      </c>
      <c r="F25" s="109"/>
      <c r="G25" s="110"/>
      <c r="H25" s="105" t="s">
        <v>22</v>
      </c>
      <c r="I25" s="109"/>
      <c r="J25" s="109"/>
      <c r="K25" s="109" t="s">
        <v>22</v>
      </c>
      <c r="L25" s="110"/>
      <c r="M25" s="111"/>
      <c r="N25" s="110" t="s">
        <v>22</v>
      </c>
      <c r="O25" s="110"/>
      <c r="P25" s="109"/>
      <c r="Q25" s="109" t="s">
        <v>22</v>
      </c>
      <c r="R25" s="109" t="s">
        <v>22</v>
      </c>
      <c r="S25" s="109"/>
      <c r="T25" s="105" t="s">
        <v>22</v>
      </c>
      <c r="U25" s="110"/>
      <c r="V25" s="110" t="s">
        <v>12</v>
      </c>
      <c r="W25" s="109"/>
      <c r="X25" s="109" t="s">
        <v>22</v>
      </c>
      <c r="Y25" s="109"/>
      <c r="Z25" s="109" t="s">
        <v>22</v>
      </c>
      <c r="AA25" s="109"/>
      <c r="AB25" s="105" t="s">
        <v>22</v>
      </c>
      <c r="AC25" s="110" t="s">
        <v>22</v>
      </c>
      <c r="AD25" s="109"/>
      <c r="AE25" s="109"/>
      <c r="AF25" s="109" t="s">
        <v>22</v>
      </c>
      <c r="AG25" s="109"/>
      <c r="AH25" s="109"/>
      <c r="AI25" s="94"/>
    </row>
    <row r="26" spans="1:35">
      <c r="A26" s="101" t="s">
        <v>328</v>
      </c>
      <c r="B26" s="93" t="s">
        <v>329</v>
      </c>
      <c r="C26" s="104" t="s">
        <v>311</v>
      </c>
      <c r="D26" s="103" t="s">
        <v>45</v>
      </c>
      <c r="E26" s="109" t="s">
        <v>22</v>
      </c>
      <c r="F26" s="109"/>
      <c r="G26" s="105" t="s">
        <v>22</v>
      </c>
      <c r="H26" s="110" t="s">
        <v>22</v>
      </c>
      <c r="I26" s="109" t="s">
        <v>11</v>
      </c>
      <c r="J26" s="109"/>
      <c r="K26" s="109" t="s">
        <v>22</v>
      </c>
      <c r="L26" s="110" t="s">
        <v>11</v>
      </c>
      <c r="M26" s="111" t="s">
        <v>12</v>
      </c>
      <c r="N26" s="105" t="s">
        <v>22</v>
      </c>
      <c r="O26" s="110"/>
      <c r="P26" s="109"/>
      <c r="Q26" s="109" t="s">
        <v>22</v>
      </c>
      <c r="R26" s="109"/>
      <c r="S26" s="112" t="s">
        <v>11</v>
      </c>
      <c r="T26" s="110" t="s">
        <v>22</v>
      </c>
      <c r="U26" s="105" t="s">
        <v>22</v>
      </c>
      <c r="V26" s="110"/>
      <c r="W26" s="109" t="s">
        <v>22</v>
      </c>
      <c r="X26" s="109"/>
      <c r="Y26" s="109"/>
      <c r="Z26" s="109" t="s">
        <v>22</v>
      </c>
      <c r="AA26" s="109"/>
      <c r="AB26" s="110"/>
      <c r="AC26" s="110"/>
      <c r="AD26" s="109"/>
      <c r="AE26" s="109"/>
      <c r="AF26" s="109" t="s">
        <v>22</v>
      </c>
      <c r="AG26" s="109"/>
      <c r="AH26" s="109"/>
      <c r="AI26" s="94"/>
    </row>
    <row r="27" spans="1:35">
      <c r="A27" s="101" t="s">
        <v>330</v>
      </c>
      <c r="B27" s="93" t="s">
        <v>331</v>
      </c>
      <c r="C27" s="104" t="s">
        <v>311</v>
      </c>
      <c r="D27" s="103" t="s">
        <v>45</v>
      </c>
      <c r="E27" s="109"/>
      <c r="F27" s="109" t="s">
        <v>22</v>
      </c>
      <c r="G27" s="110"/>
      <c r="H27" s="105" t="s">
        <v>11</v>
      </c>
      <c r="I27" s="109" t="s">
        <v>22</v>
      </c>
      <c r="J27" s="112" t="s">
        <v>11</v>
      </c>
      <c r="K27" s="109"/>
      <c r="L27" s="110" t="s">
        <v>22</v>
      </c>
      <c r="M27" s="111"/>
      <c r="N27" s="110"/>
      <c r="O27" s="110" t="s">
        <v>22</v>
      </c>
      <c r="P27" s="112" t="s">
        <v>11</v>
      </c>
      <c r="Q27" s="109"/>
      <c r="R27" s="112" t="s">
        <v>11</v>
      </c>
      <c r="S27" s="109"/>
      <c r="T27" s="110" t="s">
        <v>11</v>
      </c>
      <c r="U27" s="110"/>
      <c r="V27" s="110"/>
      <c r="W27" s="109" t="s">
        <v>22</v>
      </c>
      <c r="X27" s="112" t="s">
        <v>11</v>
      </c>
      <c r="Y27" s="112" t="s">
        <v>11</v>
      </c>
      <c r="Z27" s="112" t="s">
        <v>11</v>
      </c>
      <c r="AA27" s="109" t="s">
        <v>22</v>
      </c>
      <c r="AB27" s="110"/>
      <c r="AC27" s="110" t="s">
        <v>11</v>
      </c>
      <c r="AD27" s="109" t="s">
        <v>22</v>
      </c>
      <c r="AE27" s="109" t="s">
        <v>11</v>
      </c>
      <c r="AF27" s="109"/>
      <c r="AG27" s="109" t="s">
        <v>22</v>
      </c>
      <c r="AH27" s="109" t="s">
        <v>11</v>
      </c>
      <c r="AI27" s="94"/>
    </row>
    <row r="28" spans="1:35">
      <c r="A28" s="101" t="s">
        <v>332</v>
      </c>
      <c r="B28" s="93" t="s">
        <v>333</v>
      </c>
      <c r="C28" s="104" t="s">
        <v>311</v>
      </c>
      <c r="D28" s="103" t="s">
        <v>45</v>
      </c>
      <c r="E28" s="109"/>
      <c r="F28" s="109" t="s">
        <v>22</v>
      </c>
      <c r="G28" s="105" t="s">
        <v>11</v>
      </c>
      <c r="H28" s="105" t="s">
        <v>12</v>
      </c>
      <c r="I28" s="109" t="s">
        <v>22</v>
      </c>
      <c r="J28" s="109"/>
      <c r="K28" s="109"/>
      <c r="L28" s="110" t="s">
        <v>22</v>
      </c>
      <c r="M28" s="111"/>
      <c r="N28" s="105" t="s">
        <v>12</v>
      </c>
      <c r="O28" s="105" t="s">
        <v>22</v>
      </c>
      <c r="P28" s="109"/>
      <c r="Q28" s="109" t="s">
        <v>11</v>
      </c>
      <c r="R28" s="109" t="s">
        <v>22</v>
      </c>
      <c r="S28" s="109"/>
      <c r="T28" s="110"/>
      <c r="U28" s="110" t="s">
        <v>22</v>
      </c>
      <c r="V28" s="110"/>
      <c r="W28" s="109" t="s">
        <v>11</v>
      </c>
      <c r="X28" s="109" t="s">
        <v>22</v>
      </c>
      <c r="Y28" s="109"/>
      <c r="Z28" s="109"/>
      <c r="AA28" s="109" t="s">
        <v>22</v>
      </c>
      <c r="AB28" s="110"/>
      <c r="AC28" s="110"/>
      <c r="AD28" s="109" t="s">
        <v>22</v>
      </c>
      <c r="AE28" s="109"/>
      <c r="AF28" s="109"/>
      <c r="AG28" s="109" t="s">
        <v>22</v>
      </c>
      <c r="AH28" s="109"/>
      <c r="AI28" s="94"/>
    </row>
    <row r="29" spans="1:35">
      <c r="A29" s="303" t="s">
        <v>29</v>
      </c>
      <c r="B29" s="306" t="s">
        <v>30</v>
      </c>
      <c r="C29" s="97" t="s">
        <v>293</v>
      </c>
      <c r="D29" s="305" t="s">
        <v>32</v>
      </c>
      <c r="E29" s="84">
        <v>1</v>
      </c>
      <c r="F29" s="84">
        <v>2</v>
      </c>
      <c r="G29" s="84">
        <v>3</v>
      </c>
      <c r="H29" s="84">
        <v>4</v>
      </c>
      <c r="I29" s="84">
        <v>5</v>
      </c>
      <c r="J29" s="84">
        <v>6</v>
      </c>
      <c r="K29" s="84">
        <v>7</v>
      </c>
      <c r="L29" s="84">
        <v>8</v>
      </c>
      <c r="M29" s="84">
        <v>9</v>
      </c>
      <c r="N29" s="84">
        <v>10</v>
      </c>
      <c r="O29" s="84">
        <v>11</v>
      </c>
      <c r="P29" s="84">
        <v>12</v>
      </c>
      <c r="Q29" s="84">
        <v>13</v>
      </c>
      <c r="R29" s="84">
        <v>14</v>
      </c>
      <c r="S29" s="84">
        <v>15</v>
      </c>
      <c r="T29" s="84">
        <v>16</v>
      </c>
      <c r="U29" s="84">
        <v>17</v>
      </c>
      <c r="V29" s="84">
        <v>18</v>
      </c>
      <c r="W29" s="84">
        <v>19</v>
      </c>
      <c r="X29" s="84">
        <v>20</v>
      </c>
      <c r="Y29" s="84">
        <v>21</v>
      </c>
      <c r="Z29" s="84">
        <v>22</v>
      </c>
      <c r="AA29" s="84">
        <v>23</v>
      </c>
      <c r="AB29" s="84">
        <v>24</v>
      </c>
      <c r="AC29" s="84">
        <v>25</v>
      </c>
      <c r="AD29" s="84">
        <v>26</v>
      </c>
      <c r="AE29" s="84">
        <v>27</v>
      </c>
      <c r="AF29" s="84">
        <v>28</v>
      </c>
      <c r="AG29" s="84">
        <v>29</v>
      </c>
      <c r="AH29" s="84">
        <v>30</v>
      </c>
      <c r="AI29" s="85"/>
    </row>
    <row r="30" spans="1:35">
      <c r="A30" s="303"/>
      <c r="B30" s="306"/>
      <c r="C30" s="100" t="s">
        <v>311</v>
      </c>
      <c r="D30" s="305"/>
      <c r="E30" s="84" t="s">
        <v>2</v>
      </c>
      <c r="F30" s="84" t="s">
        <v>3</v>
      </c>
      <c r="G30" s="84" t="s">
        <v>4</v>
      </c>
      <c r="H30" s="84" t="s">
        <v>5</v>
      </c>
      <c r="I30" s="84" t="s">
        <v>6</v>
      </c>
      <c r="J30" s="84" t="s">
        <v>7</v>
      </c>
      <c r="K30" s="84" t="s">
        <v>1</v>
      </c>
      <c r="L30" s="84" t="s">
        <v>2</v>
      </c>
      <c r="M30" s="84" t="s">
        <v>3</v>
      </c>
      <c r="N30" s="84" t="s">
        <v>4</v>
      </c>
      <c r="O30" s="84" t="s">
        <v>5</v>
      </c>
      <c r="P30" s="84" t="s">
        <v>6</v>
      </c>
      <c r="Q30" s="84" t="s">
        <v>7</v>
      </c>
      <c r="R30" s="84" t="s">
        <v>1</v>
      </c>
      <c r="S30" s="84" t="s">
        <v>2</v>
      </c>
      <c r="T30" s="84" t="s">
        <v>3</v>
      </c>
      <c r="U30" s="84" t="s">
        <v>4</v>
      </c>
      <c r="V30" s="84" t="s">
        <v>5</v>
      </c>
      <c r="W30" s="84" t="s">
        <v>6</v>
      </c>
      <c r="X30" s="84" t="s">
        <v>7</v>
      </c>
      <c r="Y30" s="84" t="s">
        <v>1</v>
      </c>
      <c r="Z30" s="84" t="s">
        <v>2</v>
      </c>
      <c r="AA30" s="84" t="s">
        <v>3</v>
      </c>
      <c r="AB30" s="84" t="s">
        <v>4</v>
      </c>
      <c r="AC30" s="84" t="s">
        <v>5</v>
      </c>
      <c r="AD30" s="84" t="s">
        <v>6</v>
      </c>
      <c r="AE30" s="84" t="s">
        <v>7</v>
      </c>
      <c r="AF30" s="84" t="s">
        <v>1</v>
      </c>
      <c r="AG30" s="84" t="s">
        <v>2</v>
      </c>
      <c r="AH30" s="84" t="s">
        <v>3</v>
      </c>
      <c r="AI30" s="85"/>
    </row>
    <row r="31" spans="1:35">
      <c r="A31" s="86" t="s">
        <v>334</v>
      </c>
      <c r="B31" s="113" t="s">
        <v>335</v>
      </c>
      <c r="C31" s="93" t="s">
        <v>336</v>
      </c>
      <c r="D31" s="114"/>
      <c r="E31" s="90"/>
      <c r="F31" s="90"/>
      <c r="G31" s="91"/>
      <c r="H31" s="91"/>
      <c r="I31" s="90"/>
      <c r="J31" s="90"/>
      <c r="K31" s="90"/>
      <c r="L31" s="91"/>
      <c r="M31" s="91"/>
      <c r="N31" s="91"/>
      <c r="O31" s="91"/>
      <c r="P31" s="90"/>
      <c r="Q31" s="90"/>
      <c r="R31" s="90"/>
      <c r="S31" s="90"/>
      <c r="T31" s="91"/>
      <c r="U31" s="91"/>
      <c r="V31" s="91"/>
      <c r="W31" s="90"/>
      <c r="X31" s="90"/>
      <c r="Y31" s="90"/>
      <c r="Z31" s="90"/>
      <c r="AA31" s="90"/>
      <c r="AB31" s="91"/>
      <c r="AC31" s="91"/>
      <c r="AD31" s="90"/>
      <c r="AE31" s="90"/>
      <c r="AF31" s="90"/>
      <c r="AG31" s="90"/>
      <c r="AH31" s="90"/>
      <c r="AI31" s="90"/>
    </row>
    <row r="32" spans="1:35">
      <c r="B32" s="101"/>
      <c r="C32" s="93"/>
    </row>
    <row r="34" spans="3:35">
      <c r="C34" s="115" t="s">
        <v>337</v>
      </c>
      <c r="D34" s="116"/>
      <c r="E34" s="117"/>
      <c r="F34" s="118"/>
      <c r="G34" s="119"/>
      <c r="H34" s="119"/>
      <c r="I34" s="120"/>
      <c r="J34" s="120"/>
      <c r="K34" s="120"/>
      <c r="L34" s="313" t="s">
        <v>338</v>
      </c>
      <c r="M34" s="314"/>
      <c r="N34" s="314"/>
      <c r="O34" s="314"/>
      <c r="P34" s="315"/>
      <c r="Q34" s="120"/>
      <c r="R34" s="120"/>
      <c r="S34" s="120"/>
      <c r="T34" s="118"/>
      <c r="U34" s="118"/>
      <c r="V34" s="118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</row>
    <row r="35" spans="3:35">
      <c r="C35" s="121" t="s">
        <v>10</v>
      </c>
      <c r="D35" s="122" t="s">
        <v>339</v>
      </c>
      <c r="E35" s="123"/>
      <c r="F35" s="123" t="s">
        <v>38</v>
      </c>
      <c r="G35" s="123"/>
      <c r="H35" s="123" t="s">
        <v>340</v>
      </c>
      <c r="I35" s="123"/>
      <c r="J35" s="124"/>
      <c r="K35" s="125"/>
      <c r="L35" s="126" t="s">
        <v>341</v>
      </c>
      <c r="M35" s="127"/>
      <c r="N35" s="127"/>
      <c r="O35" s="127"/>
      <c r="P35" s="127"/>
      <c r="Q35" s="127"/>
      <c r="R35" s="127"/>
      <c r="S35" s="127"/>
      <c r="T35" s="127"/>
      <c r="U35" s="127"/>
      <c r="V35" s="128"/>
      <c r="W35" s="125"/>
      <c r="X35" s="129"/>
      <c r="Y35" s="129"/>
      <c r="Z35" s="129"/>
      <c r="AA35" s="129"/>
      <c r="AB35" s="129"/>
      <c r="AC35" s="129"/>
      <c r="AD35" s="129"/>
      <c r="AE35" s="129"/>
      <c r="AF35" s="129"/>
    </row>
    <row r="36" spans="3:35">
      <c r="C36" s="130" t="s">
        <v>11</v>
      </c>
      <c r="D36" s="131" t="s">
        <v>342</v>
      </c>
      <c r="E36" s="128"/>
      <c r="F36" s="128" t="s">
        <v>22</v>
      </c>
      <c r="G36" s="128"/>
      <c r="H36" s="128" t="s">
        <v>343</v>
      </c>
      <c r="I36" s="128"/>
      <c r="J36" s="132"/>
      <c r="K36" s="128"/>
      <c r="L36" s="133" t="s">
        <v>344</v>
      </c>
      <c r="M36" s="134"/>
      <c r="N36" s="134"/>
      <c r="O36" s="134"/>
      <c r="P36" s="134"/>
      <c r="Q36" s="134"/>
      <c r="R36" s="134"/>
      <c r="S36" s="134"/>
      <c r="T36" s="134"/>
      <c r="U36" s="134"/>
      <c r="V36" s="128"/>
      <c r="W36" s="316" t="s">
        <v>345</v>
      </c>
      <c r="X36" s="316"/>
      <c r="Y36" s="316"/>
      <c r="Z36" s="316"/>
      <c r="AA36" s="316"/>
      <c r="AB36" s="316"/>
      <c r="AC36" s="316"/>
      <c r="AD36" s="316"/>
      <c r="AE36" s="316"/>
      <c r="AF36" s="316"/>
    </row>
    <row r="37" spans="3:35">
      <c r="C37" s="130" t="s">
        <v>310</v>
      </c>
      <c r="D37" s="131" t="s">
        <v>346</v>
      </c>
      <c r="E37" s="128"/>
      <c r="F37" s="135" t="s">
        <v>13</v>
      </c>
      <c r="G37" s="135"/>
      <c r="H37" s="135" t="s">
        <v>347</v>
      </c>
      <c r="I37" s="135"/>
      <c r="J37" s="132"/>
      <c r="K37" s="128"/>
      <c r="L37" s="133" t="s">
        <v>348</v>
      </c>
      <c r="M37" s="134"/>
      <c r="N37" s="134"/>
      <c r="O37" s="134"/>
      <c r="P37" s="134"/>
      <c r="Q37" s="134"/>
      <c r="R37" s="134"/>
      <c r="S37" s="134"/>
      <c r="T37" s="134"/>
      <c r="U37" s="134"/>
      <c r="V37" s="136"/>
      <c r="W37" s="317" t="s">
        <v>349</v>
      </c>
      <c r="X37" s="317"/>
      <c r="Y37" s="317"/>
      <c r="Z37" s="317"/>
      <c r="AA37" s="317"/>
      <c r="AB37" s="317"/>
      <c r="AC37" s="317"/>
      <c r="AD37" s="317"/>
      <c r="AE37" s="317"/>
      <c r="AF37" s="317"/>
    </row>
    <row r="38" spans="3:35">
      <c r="C38" s="137" t="s">
        <v>12</v>
      </c>
      <c r="D38" s="135" t="s">
        <v>350</v>
      </c>
      <c r="E38" s="135"/>
      <c r="F38" s="135" t="s">
        <v>37</v>
      </c>
      <c r="G38" s="135"/>
      <c r="H38" s="135" t="s">
        <v>351</v>
      </c>
      <c r="I38" s="135"/>
      <c r="J38" s="138"/>
      <c r="K38" s="139"/>
      <c r="L38" s="140" t="s">
        <v>352</v>
      </c>
      <c r="M38" s="141"/>
      <c r="N38" s="141"/>
      <c r="O38" s="141"/>
      <c r="P38" s="141"/>
      <c r="Q38" s="141"/>
      <c r="R38" s="141"/>
      <c r="S38" s="141"/>
      <c r="T38" s="141"/>
      <c r="U38" s="141"/>
      <c r="V38" s="136"/>
      <c r="W38" s="316" t="s">
        <v>353</v>
      </c>
      <c r="X38" s="316"/>
      <c r="Y38" s="316"/>
      <c r="Z38" s="316"/>
      <c r="AA38" s="316"/>
      <c r="AB38" s="316"/>
      <c r="AC38" s="316"/>
      <c r="AD38" s="316"/>
      <c r="AE38" s="316"/>
      <c r="AF38" s="316"/>
    </row>
    <row r="39" spans="3:35">
      <c r="C39" s="142" t="s">
        <v>36</v>
      </c>
      <c r="D39" s="143" t="s">
        <v>350</v>
      </c>
      <c r="E39" s="143"/>
      <c r="F39" s="143"/>
      <c r="G39" s="143"/>
      <c r="H39" s="143"/>
      <c r="I39" s="143"/>
      <c r="J39" s="144"/>
      <c r="K39" s="139"/>
      <c r="L39" s="145"/>
      <c r="M39" s="146"/>
      <c r="N39" s="146"/>
      <c r="O39" s="146"/>
      <c r="P39" s="146"/>
      <c r="Q39" s="146"/>
      <c r="R39" s="146"/>
      <c r="S39" s="146"/>
      <c r="T39" s="146"/>
      <c r="U39" s="146"/>
      <c r="V39" s="136"/>
      <c r="W39" s="316" t="s">
        <v>354</v>
      </c>
      <c r="X39" s="316"/>
      <c r="Y39" s="316"/>
      <c r="Z39" s="316"/>
      <c r="AA39" s="316"/>
      <c r="AB39" s="316"/>
      <c r="AC39" s="316"/>
      <c r="AD39" s="316"/>
      <c r="AE39" s="316"/>
      <c r="AF39" s="316"/>
    </row>
    <row r="40" spans="3:35">
      <c r="C40" s="139"/>
      <c r="D40" s="147"/>
      <c r="E40" s="139"/>
      <c r="F40" s="148"/>
      <c r="G40" s="135"/>
      <c r="H40" s="135"/>
      <c r="I40" s="135"/>
      <c r="J40" s="135"/>
      <c r="K40" s="135"/>
      <c r="L40" s="135"/>
      <c r="M40" s="135"/>
      <c r="N40" s="135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6"/>
      <c r="Z40" s="136"/>
      <c r="AA40" s="136"/>
      <c r="AB40" s="136"/>
      <c r="AC40" s="149"/>
      <c r="AD40" s="149"/>
      <c r="AE40" s="149"/>
      <c r="AF40" s="149"/>
      <c r="AG40" s="149"/>
      <c r="AH40" s="149"/>
      <c r="AI40" s="149"/>
    </row>
  </sheetData>
  <mergeCells count="26">
    <mergeCell ref="L34:P34"/>
    <mergeCell ref="W36:AF36"/>
    <mergeCell ref="W37:AF37"/>
    <mergeCell ref="W38:AF38"/>
    <mergeCell ref="W39:AF39"/>
    <mergeCell ref="E19:X19"/>
    <mergeCell ref="W20:AH20"/>
    <mergeCell ref="A21:A22"/>
    <mergeCell ref="B21:B22"/>
    <mergeCell ref="D21:D22"/>
    <mergeCell ref="A29:A30"/>
    <mergeCell ref="B29:B30"/>
    <mergeCell ref="D29:D30"/>
    <mergeCell ref="A13:A14"/>
    <mergeCell ref="B13:B14"/>
    <mergeCell ref="D13:D14"/>
    <mergeCell ref="A17:A18"/>
    <mergeCell ref="B17:B18"/>
    <mergeCell ref="D17:D18"/>
    <mergeCell ref="A1:AI3"/>
    <mergeCell ref="A4:A5"/>
    <mergeCell ref="B4:B5"/>
    <mergeCell ref="D4:D5"/>
    <mergeCell ref="A8:A9"/>
    <mergeCell ref="B8:B9"/>
    <mergeCell ref="D8:D9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workbookViewId="0">
      <selection activeCell="G27" sqref="G27"/>
    </sheetView>
  </sheetViews>
  <sheetFormatPr defaultRowHeight="15"/>
  <cols>
    <col min="2" max="2" width="21" customWidth="1"/>
    <col min="5" max="34" width="6.7109375" customWidth="1"/>
  </cols>
  <sheetData>
    <row r="1" spans="1:38">
      <c r="A1" s="322" t="s">
        <v>355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4"/>
    </row>
    <row r="2" spans="1:38">
      <c r="A2" s="325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7"/>
    </row>
    <row r="3" spans="1:38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7"/>
    </row>
    <row r="4" spans="1:38">
      <c r="A4" s="152" t="s">
        <v>29</v>
      </c>
      <c r="B4" s="153" t="s">
        <v>30</v>
      </c>
      <c r="C4" s="153" t="s">
        <v>97</v>
      </c>
      <c r="D4" s="318" t="s">
        <v>32</v>
      </c>
      <c r="E4" s="154">
        <v>1</v>
      </c>
      <c r="F4" s="154">
        <v>2</v>
      </c>
      <c r="G4" s="155">
        <v>3</v>
      </c>
      <c r="H4" s="155">
        <v>4</v>
      </c>
      <c r="I4" s="154">
        <v>5</v>
      </c>
      <c r="J4" s="154">
        <v>6</v>
      </c>
      <c r="K4" s="154">
        <v>7</v>
      </c>
      <c r="L4" s="155">
        <v>8</v>
      </c>
      <c r="M4" s="154">
        <v>9</v>
      </c>
      <c r="N4" s="155">
        <v>10</v>
      </c>
      <c r="O4" s="155">
        <v>11</v>
      </c>
      <c r="P4" s="154">
        <v>12</v>
      </c>
      <c r="Q4" s="154">
        <v>13</v>
      </c>
      <c r="R4" s="154">
        <v>14</v>
      </c>
      <c r="S4" s="154">
        <v>15</v>
      </c>
      <c r="T4" s="154">
        <v>16</v>
      </c>
      <c r="U4" s="155">
        <v>17</v>
      </c>
      <c r="V4" s="155">
        <v>18</v>
      </c>
      <c r="W4" s="154">
        <v>19</v>
      </c>
      <c r="X4" s="154">
        <v>20</v>
      </c>
      <c r="Y4" s="154">
        <v>21</v>
      </c>
      <c r="Z4" s="154">
        <v>22</v>
      </c>
      <c r="AA4" s="154">
        <v>23</v>
      </c>
      <c r="AB4" s="155">
        <v>24</v>
      </c>
      <c r="AC4" s="155">
        <v>25</v>
      </c>
      <c r="AD4" s="154">
        <v>26</v>
      </c>
      <c r="AE4" s="154">
        <v>27</v>
      </c>
      <c r="AF4" s="154">
        <v>28</v>
      </c>
      <c r="AG4" s="154">
        <v>29</v>
      </c>
      <c r="AH4" s="154">
        <v>30</v>
      </c>
      <c r="AI4" s="156"/>
      <c r="AJ4" s="319"/>
      <c r="AK4" s="320"/>
      <c r="AL4" s="321"/>
    </row>
    <row r="5" spans="1:38">
      <c r="A5" s="152"/>
      <c r="B5" s="153" t="s">
        <v>356</v>
      </c>
      <c r="C5" s="153" t="s">
        <v>357</v>
      </c>
      <c r="D5" s="318"/>
      <c r="E5" s="154" t="s">
        <v>2</v>
      </c>
      <c r="F5" s="154" t="s">
        <v>3</v>
      </c>
      <c r="G5" s="155" t="s">
        <v>4</v>
      </c>
      <c r="H5" s="155" t="s">
        <v>5</v>
      </c>
      <c r="I5" s="154" t="s">
        <v>6</v>
      </c>
      <c r="J5" s="154" t="s">
        <v>7</v>
      </c>
      <c r="K5" s="154" t="s">
        <v>1</v>
      </c>
      <c r="L5" s="155" t="s">
        <v>2</v>
      </c>
      <c r="M5" s="154" t="s">
        <v>3</v>
      </c>
      <c r="N5" s="155" t="s">
        <v>4</v>
      </c>
      <c r="O5" s="155" t="s">
        <v>5</v>
      </c>
      <c r="P5" s="154" t="s">
        <v>6</v>
      </c>
      <c r="Q5" s="154" t="s">
        <v>7</v>
      </c>
      <c r="R5" s="154" t="s">
        <v>1</v>
      </c>
      <c r="S5" s="154" t="s">
        <v>2</v>
      </c>
      <c r="T5" s="154" t="s">
        <v>3</v>
      </c>
      <c r="U5" s="155" t="s">
        <v>4</v>
      </c>
      <c r="V5" s="155" t="s">
        <v>5</v>
      </c>
      <c r="W5" s="154" t="s">
        <v>6</v>
      </c>
      <c r="X5" s="154" t="s">
        <v>7</v>
      </c>
      <c r="Y5" s="154" t="s">
        <v>1</v>
      </c>
      <c r="Z5" s="154" t="s">
        <v>2</v>
      </c>
      <c r="AA5" s="154" t="s">
        <v>3</v>
      </c>
      <c r="AB5" s="155" t="s">
        <v>4</v>
      </c>
      <c r="AC5" s="155" t="s">
        <v>5</v>
      </c>
      <c r="AD5" s="154" t="s">
        <v>6</v>
      </c>
      <c r="AE5" s="154" t="s">
        <v>7</v>
      </c>
      <c r="AF5" s="154" t="s">
        <v>1</v>
      </c>
      <c r="AG5" s="154" t="s">
        <v>2</v>
      </c>
      <c r="AH5" s="154" t="s">
        <v>3</v>
      </c>
      <c r="AI5" s="156"/>
      <c r="AJ5" s="319"/>
      <c r="AK5" s="320"/>
      <c r="AL5" s="321"/>
    </row>
    <row r="6" spans="1:38">
      <c r="A6" s="157" t="s">
        <v>358</v>
      </c>
      <c r="B6" s="158" t="s">
        <v>359</v>
      </c>
      <c r="C6" s="159">
        <v>17191</v>
      </c>
      <c r="D6" s="160" t="s">
        <v>360</v>
      </c>
      <c r="E6" s="161" t="s">
        <v>361</v>
      </c>
      <c r="F6" s="162" t="s">
        <v>10</v>
      </c>
      <c r="G6" s="163"/>
      <c r="H6" s="163"/>
      <c r="I6" s="162" t="s">
        <v>10</v>
      </c>
      <c r="J6" s="161" t="s">
        <v>361</v>
      </c>
      <c r="K6" s="161" t="s">
        <v>10</v>
      </c>
      <c r="L6" s="164"/>
      <c r="M6" s="162" t="s">
        <v>10</v>
      </c>
      <c r="N6" s="163"/>
      <c r="O6" s="163"/>
      <c r="P6" s="162" t="s">
        <v>10</v>
      </c>
      <c r="Q6" s="161" t="s">
        <v>361</v>
      </c>
      <c r="R6" s="161" t="s">
        <v>10</v>
      </c>
      <c r="S6" s="161" t="s">
        <v>361</v>
      </c>
      <c r="T6" s="165"/>
      <c r="U6" s="163"/>
      <c r="V6" s="163"/>
      <c r="W6" s="162" t="s">
        <v>10</v>
      </c>
      <c r="X6" s="161" t="s">
        <v>361</v>
      </c>
      <c r="Y6" s="161" t="s">
        <v>10</v>
      </c>
      <c r="Z6" s="161" t="s">
        <v>361</v>
      </c>
      <c r="AA6" s="162" t="s">
        <v>10</v>
      </c>
      <c r="AB6" s="163"/>
      <c r="AC6" s="163"/>
      <c r="AD6" s="162" t="s">
        <v>10</v>
      </c>
      <c r="AE6" s="161" t="s">
        <v>361</v>
      </c>
      <c r="AF6" s="166" t="s">
        <v>10</v>
      </c>
      <c r="AG6" s="161" t="s">
        <v>361</v>
      </c>
      <c r="AH6" s="162" t="s">
        <v>10</v>
      </c>
      <c r="AI6" s="161"/>
      <c r="AJ6" s="160"/>
      <c r="AK6" s="167"/>
      <c r="AL6" s="168"/>
    </row>
    <row r="7" spans="1:38">
      <c r="A7" s="169" t="s">
        <v>29</v>
      </c>
      <c r="B7" s="153" t="s">
        <v>30</v>
      </c>
      <c r="C7" s="153" t="s">
        <v>97</v>
      </c>
      <c r="D7" s="318" t="s">
        <v>32</v>
      </c>
      <c r="E7" s="154">
        <v>1</v>
      </c>
      <c r="F7" s="154">
        <v>2</v>
      </c>
      <c r="G7" s="155">
        <v>3</v>
      </c>
      <c r="H7" s="155">
        <v>4</v>
      </c>
      <c r="I7" s="154">
        <v>5</v>
      </c>
      <c r="J7" s="154">
        <v>6</v>
      </c>
      <c r="K7" s="154">
        <v>7</v>
      </c>
      <c r="L7" s="155">
        <v>8</v>
      </c>
      <c r="M7" s="154">
        <v>9</v>
      </c>
      <c r="N7" s="155">
        <v>10</v>
      </c>
      <c r="O7" s="155">
        <v>11</v>
      </c>
      <c r="P7" s="154">
        <v>12</v>
      </c>
      <c r="Q7" s="154">
        <v>13</v>
      </c>
      <c r="R7" s="154">
        <v>14</v>
      </c>
      <c r="S7" s="154">
        <v>15</v>
      </c>
      <c r="T7" s="154">
        <v>16</v>
      </c>
      <c r="U7" s="155">
        <v>17</v>
      </c>
      <c r="V7" s="155">
        <v>18</v>
      </c>
      <c r="W7" s="154">
        <v>19</v>
      </c>
      <c r="X7" s="154">
        <v>20</v>
      </c>
      <c r="Y7" s="154">
        <v>21</v>
      </c>
      <c r="Z7" s="154">
        <v>22</v>
      </c>
      <c r="AA7" s="154">
        <v>23</v>
      </c>
      <c r="AB7" s="155">
        <v>24</v>
      </c>
      <c r="AC7" s="155">
        <v>25</v>
      </c>
      <c r="AD7" s="154">
        <v>26</v>
      </c>
      <c r="AE7" s="154">
        <v>27</v>
      </c>
      <c r="AF7" s="154">
        <v>28</v>
      </c>
      <c r="AG7" s="154">
        <v>29</v>
      </c>
      <c r="AH7" s="154">
        <v>30</v>
      </c>
      <c r="AI7" s="156"/>
      <c r="AJ7" s="319"/>
      <c r="AK7" s="320"/>
      <c r="AL7" s="321"/>
    </row>
    <row r="8" spans="1:38">
      <c r="A8" s="169"/>
      <c r="B8" s="153" t="s">
        <v>362</v>
      </c>
      <c r="C8" s="153" t="s">
        <v>363</v>
      </c>
      <c r="D8" s="318"/>
      <c r="E8" s="154" t="s">
        <v>2</v>
      </c>
      <c r="F8" s="154" t="s">
        <v>3</v>
      </c>
      <c r="G8" s="155" t="s">
        <v>4</v>
      </c>
      <c r="H8" s="155" t="s">
        <v>5</v>
      </c>
      <c r="I8" s="154" t="s">
        <v>6</v>
      </c>
      <c r="J8" s="154" t="s">
        <v>7</v>
      </c>
      <c r="K8" s="154" t="s">
        <v>1</v>
      </c>
      <c r="L8" s="155" t="s">
        <v>2</v>
      </c>
      <c r="M8" s="154" t="s">
        <v>3</v>
      </c>
      <c r="N8" s="155" t="s">
        <v>4</v>
      </c>
      <c r="O8" s="155" t="s">
        <v>5</v>
      </c>
      <c r="P8" s="154" t="s">
        <v>6</v>
      </c>
      <c r="Q8" s="154" t="s">
        <v>7</v>
      </c>
      <c r="R8" s="154" t="s">
        <v>1</v>
      </c>
      <c r="S8" s="154" t="s">
        <v>2</v>
      </c>
      <c r="T8" s="154" t="s">
        <v>3</v>
      </c>
      <c r="U8" s="155" t="s">
        <v>4</v>
      </c>
      <c r="V8" s="155" t="s">
        <v>5</v>
      </c>
      <c r="W8" s="154" t="s">
        <v>6</v>
      </c>
      <c r="X8" s="154" t="s">
        <v>7</v>
      </c>
      <c r="Y8" s="154" t="s">
        <v>1</v>
      </c>
      <c r="Z8" s="154" t="s">
        <v>2</v>
      </c>
      <c r="AA8" s="154" t="s">
        <v>3</v>
      </c>
      <c r="AB8" s="155" t="s">
        <v>4</v>
      </c>
      <c r="AC8" s="155" t="s">
        <v>5</v>
      </c>
      <c r="AD8" s="154" t="s">
        <v>6</v>
      </c>
      <c r="AE8" s="154" t="s">
        <v>7</v>
      </c>
      <c r="AF8" s="154" t="s">
        <v>1</v>
      </c>
      <c r="AG8" s="154" t="s">
        <v>2</v>
      </c>
      <c r="AH8" s="154" t="s">
        <v>3</v>
      </c>
      <c r="AI8" s="156"/>
      <c r="AJ8" s="319"/>
      <c r="AK8" s="320"/>
      <c r="AL8" s="321"/>
    </row>
    <row r="9" spans="1:38">
      <c r="A9" s="157" t="s">
        <v>364</v>
      </c>
      <c r="B9" s="158" t="s">
        <v>365</v>
      </c>
      <c r="C9" s="159" t="s">
        <v>366</v>
      </c>
      <c r="D9" s="170" t="s">
        <v>367</v>
      </c>
      <c r="E9" s="161" t="s">
        <v>10</v>
      </c>
      <c r="F9" s="162" t="s">
        <v>10</v>
      </c>
      <c r="G9" s="163"/>
      <c r="H9" s="163"/>
      <c r="I9" s="162" t="s">
        <v>10</v>
      </c>
      <c r="J9" s="162" t="s">
        <v>10</v>
      </c>
      <c r="K9" s="161" t="s">
        <v>10</v>
      </c>
      <c r="L9" s="164"/>
      <c r="M9" s="162" t="s">
        <v>10</v>
      </c>
      <c r="N9" s="163"/>
      <c r="O9" s="163"/>
      <c r="P9" s="162" t="s">
        <v>10</v>
      </c>
      <c r="Q9" s="162" t="s">
        <v>10</v>
      </c>
      <c r="R9" s="161" t="s">
        <v>10</v>
      </c>
      <c r="S9" s="161" t="s">
        <v>10</v>
      </c>
      <c r="T9" s="165"/>
      <c r="U9" s="163"/>
      <c r="V9" s="163"/>
      <c r="W9" s="162" t="s">
        <v>10</v>
      </c>
      <c r="X9" s="162" t="s">
        <v>10</v>
      </c>
      <c r="Y9" s="161" t="s">
        <v>10</v>
      </c>
      <c r="Z9" s="166" t="s">
        <v>10</v>
      </c>
      <c r="AA9" s="162" t="s">
        <v>10</v>
      </c>
      <c r="AB9" s="163"/>
      <c r="AC9" s="163"/>
      <c r="AD9" s="162" t="s">
        <v>10</v>
      </c>
      <c r="AE9" s="162" t="s">
        <v>10</v>
      </c>
      <c r="AF9" s="166" t="s">
        <v>10</v>
      </c>
      <c r="AG9" s="166" t="s">
        <v>10</v>
      </c>
      <c r="AH9" s="162" t="s">
        <v>10</v>
      </c>
      <c r="AI9" s="161"/>
      <c r="AJ9" s="160"/>
      <c r="AK9" s="167"/>
      <c r="AL9" s="168"/>
    </row>
    <row r="10" spans="1:38">
      <c r="A10" s="169" t="s">
        <v>29</v>
      </c>
      <c r="B10" s="153" t="s">
        <v>30</v>
      </c>
      <c r="C10" s="153" t="s">
        <v>97</v>
      </c>
      <c r="D10" s="318" t="s">
        <v>32</v>
      </c>
      <c r="E10" s="154">
        <v>1</v>
      </c>
      <c r="F10" s="154">
        <v>2</v>
      </c>
      <c r="G10" s="155">
        <v>3</v>
      </c>
      <c r="H10" s="155">
        <v>4</v>
      </c>
      <c r="I10" s="154">
        <v>5</v>
      </c>
      <c r="J10" s="154">
        <v>6</v>
      </c>
      <c r="K10" s="154">
        <v>7</v>
      </c>
      <c r="L10" s="155">
        <v>8</v>
      </c>
      <c r="M10" s="154">
        <v>9</v>
      </c>
      <c r="N10" s="155">
        <v>10</v>
      </c>
      <c r="O10" s="155">
        <v>11</v>
      </c>
      <c r="P10" s="154">
        <v>12</v>
      </c>
      <c r="Q10" s="154">
        <v>13</v>
      </c>
      <c r="R10" s="154">
        <v>14</v>
      </c>
      <c r="S10" s="154">
        <v>15</v>
      </c>
      <c r="T10" s="154">
        <v>16</v>
      </c>
      <c r="U10" s="155">
        <v>17</v>
      </c>
      <c r="V10" s="155">
        <v>18</v>
      </c>
      <c r="W10" s="154">
        <v>19</v>
      </c>
      <c r="X10" s="154">
        <v>20</v>
      </c>
      <c r="Y10" s="154">
        <v>21</v>
      </c>
      <c r="Z10" s="154">
        <v>22</v>
      </c>
      <c r="AA10" s="154">
        <v>23</v>
      </c>
      <c r="AB10" s="155">
        <v>24</v>
      </c>
      <c r="AC10" s="155">
        <v>25</v>
      </c>
      <c r="AD10" s="154">
        <v>26</v>
      </c>
      <c r="AE10" s="154">
        <v>27</v>
      </c>
      <c r="AF10" s="154">
        <v>28</v>
      </c>
      <c r="AG10" s="154">
        <v>29</v>
      </c>
      <c r="AH10" s="154">
        <v>30</v>
      </c>
      <c r="AI10" s="156"/>
      <c r="AJ10" s="319"/>
      <c r="AK10" s="320"/>
      <c r="AL10" s="321"/>
    </row>
    <row r="11" spans="1:38">
      <c r="A11" s="169"/>
      <c r="B11" s="153" t="s">
        <v>368</v>
      </c>
      <c r="C11" s="153"/>
      <c r="D11" s="318"/>
      <c r="E11" s="154" t="s">
        <v>2</v>
      </c>
      <c r="F11" s="154" t="s">
        <v>3</v>
      </c>
      <c r="G11" s="155" t="s">
        <v>4</v>
      </c>
      <c r="H11" s="155" t="s">
        <v>5</v>
      </c>
      <c r="I11" s="154" t="s">
        <v>6</v>
      </c>
      <c r="J11" s="154" t="s">
        <v>7</v>
      </c>
      <c r="K11" s="154" t="s">
        <v>1</v>
      </c>
      <c r="L11" s="155" t="s">
        <v>2</v>
      </c>
      <c r="M11" s="154" t="s">
        <v>3</v>
      </c>
      <c r="N11" s="155" t="s">
        <v>4</v>
      </c>
      <c r="O11" s="155" t="s">
        <v>5</v>
      </c>
      <c r="P11" s="154" t="s">
        <v>6</v>
      </c>
      <c r="Q11" s="154" t="s">
        <v>7</v>
      </c>
      <c r="R11" s="154" t="s">
        <v>1</v>
      </c>
      <c r="S11" s="154" t="s">
        <v>2</v>
      </c>
      <c r="T11" s="154" t="s">
        <v>3</v>
      </c>
      <c r="U11" s="155" t="s">
        <v>4</v>
      </c>
      <c r="V11" s="155" t="s">
        <v>5</v>
      </c>
      <c r="W11" s="154" t="s">
        <v>6</v>
      </c>
      <c r="X11" s="154" t="s">
        <v>7</v>
      </c>
      <c r="Y11" s="154" t="s">
        <v>1</v>
      </c>
      <c r="Z11" s="154" t="s">
        <v>2</v>
      </c>
      <c r="AA11" s="154" t="s">
        <v>3</v>
      </c>
      <c r="AB11" s="155" t="s">
        <v>4</v>
      </c>
      <c r="AC11" s="155" t="s">
        <v>5</v>
      </c>
      <c r="AD11" s="154" t="s">
        <v>6</v>
      </c>
      <c r="AE11" s="154" t="s">
        <v>7</v>
      </c>
      <c r="AF11" s="154" t="s">
        <v>1</v>
      </c>
      <c r="AG11" s="154" t="s">
        <v>2</v>
      </c>
      <c r="AH11" s="154" t="s">
        <v>3</v>
      </c>
      <c r="AI11" s="156"/>
      <c r="AJ11" s="319"/>
      <c r="AK11" s="320"/>
      <c r="AL11" s="321"/>
    </row>
    <row r="12" spans="1:38">
      <c r="A12" s="157" t="s">
        <v>369</v>
      </c>
      <c r="B12" s="158" t="s">
        <v>370</v>
      </c>
      <c r="C12" s="159" t="s">
        <v>371</v>
      </c>
      <c r="D12" s="160" t="s">
        <v>372</v>
      </c>
      <c r="E12" s="162" t="s">
        <v>373</v>
      </c>
      <c r="F12" s="162" t="s">
        <v>373</v>
      </c>
      <c r="G12" s="163"/>
      <c r="H12" s="163"/>
      <c r="I12" s="162" t="s">
        <v>373</v>
      </c>
      <c r="J12" s="162" t="s">
        <v>373</v>
      </c>
      <c r="K12" s="162" t="s">
        <v>373</v>
      </c>
      <c r="L12" s="171" t="s">
        <v>373</v>
      </c>
      <c r="M12" s="162" t="s">
        <v>373</v>
      </c>
      <c r="N12" s="172" t="s">
        <v>373</v>
      </c>
      <c r="O12" s="163"/>
      <c r="P12" s="162" t="s">
        <v>373</v>
      </c>
      <c r="Q12" s="162" t="s">
        <v>373</v>
      </c>
      <c r="R12" s="162" t="s">
        <v>373</v>
      </c>
      <c r="S12" s="162" t="s">
        <v>373</v>
      </c>
      <c r="T12" s="173" t="s">
        <v>373</v>
      </c>
      <c r="U12" s="163"/>
      <c r="V12" s="171" t="s">
        <v>373</v>
      </c>
      <c r="W12" s="162" t="s">
        <v>373</v>
      </c>
      <c r="X12" s="162" t="s">
        <v>373</v>
      </c>
      <c r="Y12" s="162" t="s">
        <v>373</v>
      </c>
      <c r="Z12" s="162" t="s">
        <v>373</v>
      </c>
      <c r="AA12" s="162" t="s">
        <v>373</v>
      </c>
      <c r="AB12" s="171" t="s">
        <v>373</v>
      </c>
      <c r="AC12" s="163"/>
      <c r="AD12" s="162" t="s">
        <v>373</v>
      </c>
      <c r="AE12" s="162" t="s">
        <v>373</v>
      </c>
      <c r="AF12" s="162" t="s">
        <v>373</v>
      </c>
      <c r="AG12" s="162" t="s">
        <v>373</v>
      </c>
      <c r="AH12" s="162" t="s">
        <v>373</v>
      </c>
      <c r="AI12" s="161"/>
      <c r="AJ12" s="160"/>
      <c r="AK12" s="167"/>
      <c r="AL12" s="168"/>
    </row>
    <row r="13" spans="1:38">
      <c r="A13" s="169" t="s">
        <v>29</v>
      </c>
      <c r="B13" s="153" t="s">
        <v>30</v>
      </c>
      <c r="C13" s="153" t="s">
        <v>97</v>
      </c>
      <c r="D13" s="153" t="s">
        <v>32</v>
      </c>
      <c r="E13" s="154">
        <v>1</v>
      </c>
      <c r="F13" s="154">
        <v>2</v>
      </c>
      <c r="G13" s="155">
        <v>3</v>
      </c>
      <c r="H13" s="155">
        <v>4</v>
      </c>
      <c r="I13" s="154">
        <v>5</v>
      </c>
      <c r="J13" s="154">
        <v>6</v>
      </c>
      <c r="K13" s="154">
        <v>7</v>
      </c>
      <c r="L13" s="155">
        <v>8</v>
      </c>
      <c r="M13" s="154">
        <v>9</v>
      </c>
      <c r="N13" s="155">
        <v>10</v>
      </c>
      <c r="O13" s="155">
        <v>11</v>
      </c>
      <c r="P13" s="154">
        <v>12</v>
      </c>
      <c r="Q13" s="154">
        <v>13</v>
      </c>
      <c r="R13" s="154">
        <v>14</v>
      </c>
      <c r="S13" s="154">
        <v>15</v>
      </c>
      <c r="T13" s="154">
        <v>16</v>
      </c>
      <c r="U13" s="155">
        <v>17</v>
      </c>
      <c r="V13" s="155">
        <v>18</v>
      </c>
      <c r="W13" s="154">
        <v>19</v>
      </c>
      <c r="X13" s="154">
        <v>20</v>
      </c>
      <c r="Y13" s="154">
        <v>21</v>
      </c>
      <c r="Z13" s="154">
        <v>22</v>
      </c>
      <c r="AA13" s="154">
        <v>23</v>
      </c>
      <c r="AB13" s="155">
        <v>24</v>
      </c>
      <c r="AC13" s="155">
        <v>25</v>
      </c>
      <c r="AD13" s="154">
        <v>26</v>
      </c>
      <c r="AE13" s="154">
        <v>27</v>
      </c>
      <c r="AF13" s="154">
        <v>28</v>
      </c>
      <c r="AG13" s="154">
        <v>29</v>
      </c>
      <c r="AH13" s="154">
        <v>30</v>
      </c>
      <c r="AI13" s="156"/>
      <c r="AJ13" s="174"/>
      <c r="AK13" s="175"/>
      <c r="AL13" s="321"/>
    </row>
    <row r="14" spans="1:38">
      <c r="A14" s="169"/>
      <c r="B14" s="153" t="s">
        <v>374</v>
      </c>
      <c r="C14" s="153"/>
      <c r="D14" s="153"/>
      <c r="E14" s="154" t="s">
        <v>2</v>
      </c>
      <c r="F14" s="154" t="s">
        <v>3</v>
      </c>
      <c r="G14" s="155" t="s">
        <v>4</v>
      </c>
      <c r="H14" s="155" t="s">
        <v>5</v>
      </c>
      <c r="I14" s="154" t="s">
        <v>6</v>
      </c>
      <c r="J14" s="154" t="s">
        <v>7</v>
      </c>
      <c r="K14" s="154" t="s">
        <v>1</v>
      </c>
      <c r="L14" s="155" t="s">
        <v>2</v>
      </c>
      <c r="M14" s="154" t="s">
        <v>3</v>
      </c>
      <c r="N14" s="155" t="s">
        <v>4</v>
      </c>
      <c r="O14" s="155" t="s">
        <v>5</v>
      </c>
      <c r="P14" s="154" t="s">
        <v>6</v>
      </c>
      <c r="Q14" s="154" t="s">
        <v>7</v>
      </c>
      <c r="R14" s="154" t="s">
        <v>1</v>
      </c>
      <c r="S14" s="154" t="s">
        <v>2</v>
      </c>
      <c r="T14" s="154" t="s">
        <v>3</v>
      </c>
      <c r="U14" s="155" t="s">
        <v>4</v>
      </c>
      <c r="V14" s="155" t="s">
        <v>5</v>
      </c>
      <c r="W14" s="154" t="s">
        <v>6</v>
      </c>
      <c r="X14" s="154" t="s">
        <v>7</v>
      </c>
      <c r="Y14" s="154" t="s">
        <v>1</v>
      </c>
      <c r="Z14" s="154" t="s">
        <v>2</v>
      </c>
      <c r="AA14" s="154" t="s">
        <v>3</v>
      </c>
      <c r="AB14" s="155" t="s">
        <v>4</v>
      </c>
      <c r="AC14" s="155" t="s">
        <v>5</v>
      </c>
      <c r="AD14" s="154" t="s">
        <v>6</v>
      </c>
      <c r="AE14" s="154" t="s">
        <v>7</v>
      </c>
      <c r="AF14" s="154" t="s">
        <v>1</v>
      </c>
      <c r="AG14" s="154" t="s">
        <v>2</v>
      </c>
      <c r="AH14" s="154" t="s">
        <v>3</v>
      </c>
      <c r="AI14" s="156"/>
      <c r="AJ14" s="174"/>
      <c r="AK14" s="175"/>
      <c r="AL14" s="321"/>
    </row>
    <row r="15" spans="1:38">
      <c r="A15" s="176" t="s">
        <v>375</v>
      </c>
      <c r="B15" s="177" t="s">
        <v>376</v>
      </c>
      <c r="C15" s="178" t="s">
        <v>371</v>
      </c>
      <c r="D15" s="179" t="s">
        <v>48</v>
      </c>
      <c r="E15" s="161" t="s">
        <v>377</v>
      </c>
      <c r="F15" s="162" t="s">
        <v>377</v>
      </c>
      <c r="G15" s="163"/>
      <c r="H15" s="163"/>
      <c r="I15" s="161" t="s">
        <v>377</v>
      </c>
      <c r="J15" s="162" t="s">
        <v>377</v>
      </c>
      <c r="K15" s="161" t="s">
        <v>377</v>
      </c>
      <c r="L15" s="164"/>
      <c r="M15" s="161" t="s">
        <v>377</v>
      </c>
      <c r="N15" s="163"/>
      <c r="O15" s="163"/>
      <c r="P15" s="161" t="s">
        <v>377</v>
      </c>
      <c r="Q15" s="162" t="s">
        <v>377</v>
      </c>
      <c r="R15" s="161" t="s">
        <v>377</v>
      </c>
      <c r="S15" s="161" t="s">
        <v>377</v>
      </c>
      <c r="T15" s="180"/>
      <c r="U15" s="163"/>
      <c r="V15" s="163"/>
      <c r="W15" s="161" t="s">
        <v>377</v>
      </c>
      <c r="X15" s="162" t="s">
        <v>377</v>
      </c>
      <c r="Y15" s="161" t="s">
        <v>377</v>
      </c>
      <c r="Z15" s="162" t="s">
        <v>377</v>
      </c>
      <c r="AA15" s="161" t="s">
        <v>377</v>
      </c>
      <c r="AB15" s="163"/>
      <c r="AC15" s="163"/>
      <c r="AD15" s="161" t="s">
        <v>377</v>
      </c>
      <c r="AE15" s="162" t="s">
        <v>377</v>
      </c>
      <c r="AF15" s="161" t="s">
        <v>377</v>
      </c>
      <c r="AG15" s="162" t="s">
        <v>377</v>
      </c>
      <c r="AH15" s="161" t="s">
        <v>377</v>
      </c>
      <c r="AI15" s="161"/>
      <c r="AJ15" s="160"/>
      <c r="AK15" s="167"/>
      <c r="AL15" s="168"/>
    </row>
    <row r="16" spans="1:38">
      <c r="A16" s="169" t="s">
        <v>29</v>
      </c>
      <c r="B16" s="153" t="s">
        <v>30</v>
      </c>
      <c r="C16" s="153" t="s">
        <v>97</v>
      </c>
      <c r="D16" s="153" t="s">
        <v>32</v>
      </c>
      <c r="E16" s="154">
        <v>1</v>
      </c>
      <c r="F16" s="154">
        <v>2</v>
      </c>
      <c r="G16" s="155">
        <v>3</v>
      </c>
      <c r="H16" s="155">
        <v>4</v>
      </c>
      <c r="I16" s="154">
        <v>5</v>
      </c>
      <c r="J16" s="154">
        <v>6</v>
      </c>
      <c r="K16" s="154">
        <v>7</v>
      </c>
      <c r="L16" s="155">
        <v>8</v>
      </c>
      <c r="M16" s="154">
        <v>9</v>
      </c>
      <c r="N16" s="155">
        <v>10</v>
      </c>
      <c r="O16" s="155">
        <v>11</v>
      </c>
      <c r="P16" s="154">
        <v>12</v>
      </c>
      <c r="Q16" s="154">
        <v>13</v>
      </c>
      <c r="R16" s="154">
        <v>14</v>
      </c>
      <c r="S16" s="154">
        <v>15</v>
      </c>
      <c r="T16" s="154">
        <v>16</v>
      </c>
      <c r="U16" s="155">
        <v>17</v>
      </c>
      <c r="V16" s="155">
        <v>18</v>
      </c>
      <c r="W16" s="154">
        <v>19</v>
      </c>
      <c r="X16" s="154">
        <v>20</v>
      </c>
      <c r="Y16" s="154">
        <v>21</v>
      </c>
      <c r="Z16" s="154">
        <v>22</v>
      </c>
      <c r="AA16" s="154">
        <v>23</v>
      </c>
      <c r="AB16" s="155">
        <v>24</v>
      </c>
      <c r="AC16" s="155">
        <v>25</v>
      </c>
      <c r="AD16" s="154">
        <v>26</v>
      </c>
      <c r="AE16" s="154">
        <v>27</v>
      </c>
      <c r="AF16" s="154">
        <v>28</v>
      </c>
      <c r="AG16" s="154">
        <v>29</v>
      </c>
      <c r="AH16" s="154">
        <v>30</v>
      </c>
      <c r="AI16" s="156"/>
      <c r="AJ16" s="174"/>
      <c r="AK16" s="175"/>
      <c r="AL16" s="321"/>
    </row>
    <row r="17" spans="1:38">
      <c r="A17" s="169"/>
      <c r="B17" s="153" t="s">
        <v>368</v>
      </c>
      <c r="C17" s="153"/>
      <c r="D17" s="153"/>
      <c r="E17" s="154" t="s">
        <v>2</v>
      </c>
      <c r="F17" s="154" t="s">
        <v>3</v>
      </c>
      <c r="G17" s="155" t="s">
        <v>4</v>
      </c>
      <c r="H17" s="155" t="s">
        <v>5</v>
      </c>
      <c r="I17" s="154" t="s">
        <v>6</v>
      </c>
      <c r="J17" s="154" t="s">
        <v>7</v>
      </c>
      <c r="K17" s="154" t="s">
        <v>1</v>
      </c>
      <c r="L17" s="155" t="s">
        <v>2</v>
      </c>
      <c r="M17" s="154" t="s">
        <v>3</v>
      </c>
      <c r="N17" s="155" t="s">
        <v>4</v>
      </c>
      <c r="O17" s="155" t="s">
        <v>5</v>
      </c>
      <c r="P17" s="154" t="s">
        <v>6</v>
      </c>
      <c r="Q17" s="154" t="s">
        <v>7</v>
      </c>
      <c r="R17" s="154" t="s">
        <v>1</v>
      </c>
      <c r="S17" s="154" t="s">
        <v>2</v>
      </c>
      <c r="T17" s="154" t="s">
        <v>3</v>
      </c>
      <c r="U17" s="155" t="s">
        <v>4</v>
      </c>
      <c r="V17" s="155" t="s">
        <v>5</v>
      </c>
      <c r="W17" s="154" t="s">
        <v>6</v>
      </c>
      <c r="X17" s="154" t="s">
        <v>7</v>
      </c>
      <c r="Y17" s="154" t="s">
        <v>1</v>
      </c>
      <c r="Z17" s="154" t="s">
        <v>2</v>
      </c>
      <c r="AA17" s="154" t="s">
        <v>3</v>
      </c>
      <c r="AB17" s="155" t="s">
        <v>4</v>
      </c>
      <c r="AC17" s="155" t="s">
        <v>5</v>
      </c>
      <c r="AD17" s="154" t="s">
        <v>6</v>
      </c>
      <c r="AE17" s="154" t="s">
        <v>7</v>
      </c>
      <c r="AF17" s="154" t="s">
        <v>1</v>
      </c>
      <c r="AG17" s="154" t="s">
        <v>2</v>
      </c>
      <c r="AH17" s="154" t="s">
        <v>3</v>
      </c>
      <c r="AI17" s="156"/>
      <c r="AJ17" s="174"/>
      <c r="AK17" s="175"/>
      <c r="AL17" s="321"/>
    </row>
    <row r="18" spans="1:38">
      <c r="A18" s="181" t="s">
        <v>369</v>
      </c>
      <c r="B18" s="182" t="s">
        <v>378</v>
      </c>
      <c r="C18" s="178" t="s">
        <v>336</v>
      </c>
      <c r="D18" s="179" t="s">
        <v>379</v>
      </c>
      <c r="E18" s="161"/>
      <c r="F18" s="162"/>
      <c r="G18" s="171" t="s">
        <v>11</v>
      </c>
      <c r="H18" s="171" t="s">
        <v>11</v>
      </c>
      <c r="I18" s="162"/>
      <c r="J18" s="162"/>
      <c r="K18" s="161"/>
      <c r="L18" s="183" t="s">
        <v>11</v>
      </c>
      <c r="M18" s="162"/>
      <c r="N18" s="163"/>
      <c r="O18" s="171" t="s">
        <v>11</v>
      </c>
      <c r="P18" s="162"/>
      <c r="Q18" s="162"/>
      <c r="R18" s="161"/>
      <c r="S18" s="161"/>
      <c r="T18" s="165"/>
      <c r="U18" s="171" t="s">
        <v>11</v>
      </c>
      <c r="V18" s="163"/>
      <c r="W18" s="162"/>
      <c r="X18" s="162"/>
      <c r="Y18" s="161"/>
      <c r="Z18" s="166"/>
      <c r="AA18" s="184"/>
      <c r="AB18" s="185"/>
      <c r="AC18" s="186" t="s">
        <v>11</v>
      </c>
      <c r="AD18" s="184"/>
      <c r="AE18" s="184"/>
      <c r="AF18" s="166"/>
      <c r="AG18" s="166"/>
      <c r="AH18" s="184"/>
      <c r="AI18" s="166"/>
      <c r="AJ18" s="160"/>
      <c r="AK18" s="167"/>
      <c r="AL18" s="168"/>
    </row>
    <row r="19" spans="1:38">
      <c r="A19" s="187"/>
      <c r="B19" s="188"/>
      <c r="C19" s="189"/>
      <c r="D19" s="190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2"/>
      <c r="AG19" s="191"/>
      <c r="AH19" s="191"/>
      <c r="AI19" s="191"/>
      <c r="AJ19" s="193"/>
      <c r="AK19" s="194"/>
      <c r="AL19" s="195"/>
    </row>
    <row r="20" spans="1:38">
      <c r="A20" s="196"/>
      <c r="B20" s="197" t="s">
        <v>380</v>
      </c>
      <c r="C20" s="198"/>
      <c r="D20" s="190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2"/>
      <c r="AG20" s="191"/>
      <c r="AH20" s="191"/>
      <c r="AI20" s="191"/>
      <c r="AJ20" s="193"/>
      <c r="AK20" s="194"/>
      <c r="AL20" s="195"/>
    </row>
    <row r="21" spans="1:38">
      <c r="A21" s="199"/>
      <c r="B21" s="200" t="s">
        <v>373</v>
      </c>
      <c r="C21" s="201" t="s">
        <v>372</v>
      </c>
      <c r="D21" s="202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4"/>
      <c r="AL21" s="205"/>
    </row>
    <row r="22" spans="1:38">
      <c r="A22" s="199"/>
      <c r="B22" s="200" t="s">
        <v>11</v>
      </c>
      <c r="C22" s="201" t="s">
        <v>367</v>
      </c>
      <c r="D22" s="202"/>
      <c r="E22" s="202"/>
      <c r="F22" s="202"/>
      <c r="G22" s="202"/>
      <c r="H22" s="206" t="s">
        <v>381</v>
      </c>
      <c r="I22" s="207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9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10"/>
      <c r="AL22" s="211"/>
    </row>
    <row r="23" spans="1:38">
      <c r="A23" s="212"/>
      <c r="B23" s="213" t="s">
        <v>84</v>
      </c>
      <c r="C23" s="214" t="s">
        <v>382</v>
      </c>
      <c r="D23" s="202"/>
      <c r="E23" s="202"/>
      <c r="F23" s="202"/>
      <c r="G23" s="202"/>
      <c r="H23" s="215"/>
      <c r="I23" s="216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17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10"/>
      <c r="AL23" s="211"/>
    </row>
    <row r="24" spans="1:38">
      <c r="A24" s="218"/>
      <c r="B24" s="219" t="s">
        <v>361</v>
      </c>
      <c r="C24" s="214" t="s">
        <v>383</v>
      </c>
      <c r="D24" s="202"/>
      <c r="E24" s="202"/>
      <c r="F24" s="202"/>
      <c r="G24" s="202"/>
      <c r="H24" s="215"/>
      <c r="I24" s="216"/>
      <c r="J24" s="202"/>
      <c r="K24" s="202"/>
      <c r="L24" s="220"/>
      <c r="M24" s="220"/>
      <c r="N24" s="202"/>
      <c r="O24" s="202"/>
      <c r="P24" s="202"/>
      <c r="Q24" s="202"/>
      <c r="R24" s="202"/>
      <c r="S24" s="202"/>
      <c r="T24" s="202"/>
      <c r="U24" s="202"/>
      <c r="V24" s="217"/>
      <c r="W24" s="221"/>
      <c r="X24" s="221"/>
      <c r="Y24" s="316" t="s">
        <v>345</v>
      </c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202"/>
      <c r="AK24" s="210"/>
      <c r="AL24" s="211"/>
    </row>
    <row r="25" spans="1:38">
      <c r="A25" s="212"/>
      <c r="B25" s="213" t="s">
        <v>38</v>
      </c>
      <c r="C25" s="214" t="s">
        <v>384</v>
      </c>
      <c r="D25" s="210"/>
      <c r="E25" s="210"/>
      <c r="F25" s="210"/>
      <c r="G25" s="210"/>
      <c r="H25" s="222"/>
      <c r="I25" s="223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24"/>
      <c r="W25" s="221"/>
      <c r="X25" s="221"/>
      <c r="Y25" s="317" t="s">
        <v>385</v>
      </c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210"/>
      <c r="AK25" s="210"/>
      <c r="AL25" s="211"/>
    </row>
    <row r="26" spans="1:38">
      <c r="A26" s="218"/>
      <c r="B26" s="219" t="s">
        <v>377</v>
      </c>
      <c r="C26" s="225" t="s">
        <v>386</v>
      </c>
      <c r="D26" s="210"/>
      <c r="E26" s="210"/>
      <c r="F26" s="210"/>
      <c r="G26" s="210"/>
      <c r="H26" s="226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24"/>
      <c r="W26" s="221"/>
      <c r="X26" s="221"/>
      <c r="Y26" s="316" t="s">
        <v>387</v>
      </c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210"/>
      <c r="AK26" s="210"/>
      <c r="AL26" s="211"/>
    </row>
    <row r="27" spans="1:38">
      <c r="A27" s="227"/>
      <c r="B27" s="228" t="s">
        <v>80</v>
      </c>
      <c r="C27" s="229" t="s">
        <v>388</v>
      </c>
      <c r="D27" s="210"/>
      <c r="E27" s="210"/>
      <c r="F27" s="210"/>
      <c r="G27" s="210"/>
      <c r="H27" s="230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2"/>
      <c r="W27" s="221"/>
      <c r="X27" s="221"/>
      <c r="Y27" s="316" t="s">
        <v>389</v>
      </c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210"/>
      <c r="AK27" s="210"/>
      <c r="AL27" s="211"/>
    </row>
    <row r="28" spans="1:38">
      <c r="A28" s="233"/>
      <c r="B28" s="234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221"/>
      <c r="AF28" s="141"/>
      <c r="AG28" s="141"/>
      <c r="AH28" s="141"/>
      <c r="AI28" s="141"/>
      <c r="AJ28" s="141"/>
      <c r="AK28" s="141"/>
      <c r="AL28" s="235"/>
    </row>
  </sheetData>
  <mergeCells count="19">
    <mergeCell ref="D7:D8"/>
    <mergeCell ref="AJ7:AJ8"/>
    <mergeCell ref="AK7:AK8"/>
    <mergeCell ref="AL7:AL8"/>
    <mergeCell ref="A1:AL3"/>
    <mergeCell ref="D4:D5"/>
    <mergeCell ref="AJ4:AJ5"/>
    <mergeCell ref="AK4:AK5"/>
    <mergeCell ref="AL4:AL5"/>
    <mergeCell ref="AJ10:AJ11"/>
    <mergeCell ref="AK10:AK11"/>
    <mergeCell ref="AL10:AL11"/>
    <mergeCell ref="AL13:AL14"/>
    <mergeCell ref="AL16:AL17"/>
    <mergeCell ref="Y24:AI24"/>
    <mergeCell ref="Y25:AI25"/>
    <mergeCell ref="Y26:AI26"/>
    <mergeCell ref="Y27:AI27"/>
    <mergeCell ref="D10:D1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workbookViewId="0">
      <selection activeCell="Y20" sqref="Y20"/>
    </sheetView>
  </sheetViews>
  <sheetFormatPr defaultRowHeight="15"/>
  <cols>
    <col min="2" max="2" width="32" customWidth="1"/>
    <col min="4" max="33" width="3.5703125" customWidth="1"/>
  </cols>
  <sheetData>
    <row r="1" spans="1:33">
      <c r="A1" s="328" t="s">
        <v>390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</row>
    <row r="2" spans="1:33">
      <c r="A2" s="293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</row>
    <row r="3" spans="1:33">
      <c r="A3" s="295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</row>
    <row r="4" spans="1:33" ht="15.75">
      <c r="A4" s="151" t="s">
        <v>29</v>
      </c>
      <c r="B4" s="5" t="s">
        <v>30</v>
      </c>
      <c r="C4" s="330" t="s">
        <v>32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</row>
    <row r="5" spans="1:33" ht="15.75">
      <c r="A5" s="151"/>
      <c r="B5" s="5" t="s">
        <v>34</v>
      </c>
      <c r="C5" s="331"/>
      <c r="D5" s="6" t="s">
        <v>2</v>
      </c>
      <c r="E5" s="6" t="s">
        <v>3</v>
      </c>
      <c r="F5" s="6" t="s">
        <v>85</v>
      </c>
      <c r="G5" s="6" t="s">
        <v>5</v>
      </c>
      <c r="H5" s="6" t="s">
        <v>6</v>
      </c>
      <c r="I5" s="6" t="s">
        <v>7</v>
      </c>
      <c r="J5" s="6" t="s">
        <v>1</v>
      </c>
      <c r="K5" s="6" t="s">
        <v>2</v>
      </c>
      <c r="L5" s="6" t="s">
        <v>3</v>
      </c>
      <c r="M5" s="6" t="s">
        <v>85</v>
      </c>
      <c r="N5" s="6" t="s">
        <v>5</v>
      </c>
      <c r="O5" s="6" t="s">
        <v>6</v>
      </c>
      <c r="P5" s="6" t="s">
        <v>7</v>
      </c>
      <c r="Q5" s="6" t="s">
        <v>1</v>
      </c>
      <c r="R5" s="6" t="s">
        <v>2</v>
      </c>
      <c r="S5" s="6" t="s">
        <v>3</v>
      </c>
      <c r="T5" s="6" t="s">
        <v>85</v>
      </c>
      <c r="U5" s="6" t="s">
        <v>5</v>
      </c>
      <c r="V5" s="6" t="s">
        <v>6</v>
      </c>
      <c r="W5" s="6" t="s">
        <v>7</v>
      </c>
      <c r="X5" s="6" t="s">
        <v>1</v>
      </c>
      <c r="Y5" s="6" t="s">
        <v>2</v>
      </c>
      <c r="Z5" s="6" t="s">
        <v>3</v>
      </c>
      <c r="AA5" s="6" t="s">
        <v>85</v>
      </c>
      <c r="AB5" s="6" t="s">
        <v>5</v>
      </c>
      <c r="AC5" s="6" t="s">
        <v>6</v>
      </c>
      <c r="AD5" s="6" t="s">
        <v>7</v>
      </c>
      <c r="AE5" s="6" t="s">
        <v>1</v>
      </c>
      <c r="AF5" s="6" t="s">
        <v>2</v>
      </c>
      <c r="AG5" s="6" t="s">
        <v>3</v>
      </c>
    </row>
    <row r="6" spans="1:33" ht="15.75">
      <c r="A6" s="12">
        <v>135569</v>
      </c>
      <c r="B6" s="13" t="s">
        <v>391</v>
      </c>
      <c r="C6" s="15" t="s">
        <v>392</v>
      </c>
      <c r="D6" s="16" t="s">
        <v>12</v>
      </c>
      <c r="E6" s="16" t="s">
        <v>12</v>
      </c>
      <c r="F6" s="32"/>
      <c r="G6" s="32" t="s">
        <v>393</v>
      </c>
      <c r="H6" s="16"/>
      <c r="I6" s="16"/>
      <c r="J6" s="16" t="s">
        <v>12</v>
      </c>
      <c r="K6" s="32"/>
      <c r="L6" s="16" t="s">
        <v>12</v>
      </c>
      <c r="M6" s="32" t="s">
        <v>393</v>
      </c>
      <c r="N6" s="32"/>
      <c r="O6" s="16"/>
      <c r="P6" s="16" t="s">
        <v>12</v>
      </c>
      <c r="Q6" s="16"/>
      <c r="R6" s="16" t="s">
        <v>12</v>
      </c>
      <c r="S6" s="32" t="s">
        <v>393</v>
      </c>
      <c r="T6" s="32"/>
      <c r="U6" s="32"/>
      <c r="V6" s="16" t="s">
        <v>12</v>
      </c>
      <c r="W6" s="16"/>
      <c r="X6" s="16" t="s">
        <v>12</v>
      </c>
      <c r="Y6" s="16" t="s">
        <v>393</v>
      </c>
      <c r="Z6" s="16"/>
      <c r="AA6" s="32"/>
      <c r="AB6" s="32" t="s">
        <v>12</v>
      </c>
      <c r="AC6" s="16"/>
      <c r="AD6" s="16" t="s">
        <v>82</v>
      </c>
      <c r="AE6" s="16" t="s">
        <v>393</v>
      </c>
      <c r="AF6" s="16"/>
      <c r="AG6" s="16"/>
    </row>
    <row r="7" spans="1:33" ht="15.75">
      <c r="A7" s="14">
        <v>134074</v>
      </c>
      <c r="B7" s="13" t="s">
        <v>394</v>
      </c>
      <c r="C7" s="15" t="s">
        <v>392</v>
      </c>
      <c r="D7" s="16" t="s">
        <v>12</v>
      </c>
      <c r="E7" s="16"/>
      <c r="F7" s="32"/>
      <c r="G7" s="32"/>
      <c r="H7" s="16" t="s">
        <v>12</v>
      </c>
      <c r="I7" s="16" t="s">
        <v>12</v>
      </c>
      <c r="J7" s="16"/>
      <c r="K7" s="32" t="s">
        <v>12</v>
      </c>
      <c r="L7" s="16"/>
      <c r="M7" s="32" t="s">
        <v>10</v>
      </c>
      <c r="N7" s="32" t="s">
        <v>12</v>
      </c>
      <c r="O7" s="16" t="s">
        <v>12</v>
      </c>
      <c r="P7" s="16"/>
      <c r="Q7" s="16" t="s">
        <v>12</v>
      </c>
      <c r="R7" s="16"/>
      <c r="S7" s="32"/>
      <c r="T7" s="32" t="s">
        <v>12</v>
      </c>
      <c r="U7" s="32"/>
      <c r="V7" s="16"/>
      <c r="W7" s="16" t="s">
        <v>12</v>
      </c>
      <c r="X7" s="16"/>
      <c r="Y7" s="16" t="s">
        <v>12</v>
      </c>
      <c r="Z7" s="16" t="s">
        <v>12</v>
      </c>
      <c r="AA7" s="32"/>
      <c r="AB7" s="32"/>
      <c r="AC7" s="16" t="s">
        <v>12</v>
      </c>
      <c r="AD7" s="16"/>
      <c r="AE7" s="16" t="s">
        <v>395</v>
      </c>
      <c r="AF7" s="16" t="s">
        <v>12</v>
      </c>
      <c r="AG7" s="16"/>
    </row>
    <row r="8" spans="1:33" ht="15.75">
      <c r="A8" s="14">
        <v>134104</v>
      </c>
      <c r="B8" s="13" t="s">
        <v>396</v>
      </c>
      <c r="C8" s="15" t="s">
        <v>392</v>
      </c>
      <c r="D8" s="16"/>
      <c r="E8" s="16" t="s">
        <v>12</v>
      </c>
      <c r="F8" s="32" t="s">
        <v>12</v>
      </c>
      <c r="G8" s="32" t="s">
        <v>10</v>
      </c>
      <c r="H8" s="16" t="s">
        <v>12</v>
      </c>
      <c r="I8" s="16"/>
      <c r="J8" s="16"/>
      <c r="K8" s="32"/>
      <c r="L8" s="16" t="s">
        <v>12</v>
      </c>
      <c r="M8" s="32"/>
      <c r="N8" s="32"/>
      <c r="O8" s="16" t="s">
        <v>12</v>
      </c>
      <c r="P8" s="16"/>
      <c r="Q8" s="16"/>
      <c r="R8" s="16" t="s">
        <v>12</v>
      </c>
      <c r="S8" s="32" t="s">
        <v>12</v>
      </c>
      <c r="T8" s="32"/>
      <c r="U8" s="32" t="s">
        <v>12</v>
      </c>
      <c r="V8" s="16" t="s">
        <v>12</v>
      </c>
      <c r="W8" s="16"/>
      <c r="X8" s="16" t="s">
        <v>12</v>
      </c>
      <c r="Y8" s="16"/>
      <c r="Z8" s="16"/>
      <c r="AA8" s="32" t="s">
        <v>12</v>
      </c>
      <c r="AB8" s="32"/>
      <c r="AC8" s="16" t="s">
        <v>12</v>
      </c>
      <c r="AD8" s="16" t="s">
        <v>12</v>
      </c>
      <c r="AE8" s="16"/>
      <c r="AF8" s="16"/>
      <c r="AG8" s="16" t="s">
        <v>12</v>
      </c>
    </row>
    <row r="9" spans="1:33" ht="15.75">
      <c r="A9" s="14">
        <v>135615</v>
      </c>
      <c r="B9" s="13" t="s">
        <v>397</v>
      </c>
      <c r="C9" s="15" t="s">
        <v>392</v>
      </c>
      <c r="D9" s="16" t="s">
        <v>398</v>
      </c>
      <c r="E9" s="16" t="s">
        <v>398</v>
      </c>
      <c r="F9" s="32"/>
      <c r="G9" s="32"/>
      <c r="H9" s="16" t="s">
        <v>398</v>
      </c>
      <c r="I9" s="16" t="s">
        <v>398</v>
      </c>
      <c r="J9" s="16" t="s">
        <v>398</v>
      </c>
      <c r="K9" s="32"/>
      <c r="L9" s="16" t="s">
        <v>398</v>
      </c>
      <c r="M9" s="32"/>
      <c r="N9" s="32"/>
      <c r="O9" s="16" t="s">
        <v>398</v>
      </c>
      <c r="P9" s="16" t="s">
        <v>398</v>
      </c>
      <c r="Q9" s="16" t="s">
        <v>398</v>
      </c>
      <c r="R9" s="16" t="s">
        <v>398</v>
      </c>
      <c r="S9" s="32"/>
      <c r="T9" s="32"/>
      <c r="U9" s="32"/>
      <c r="V9" s="16" t="s">
        <v>398</v>
      </c>
      <c r="W9" s="16" t="s">
        <v>398</v>
      </c>
      <c r="X9" s="16" t="s">
        <v>398</v>
      </c>
      <c r="Y9" s="16" t="s">
        <v>398</v>
      </c>
      <c r="Z9" s="16" t="s">
        <v>398</v>
      </c>
      <c r="AA9" s="32"/>
      <c r="AB9" s="32"/>
      <c r="AC9" s="16" t="s">
        <v>398</v>
      </c>
      <c r="AD9" s="16" t="s">
        <v>398</v>
      </c>
      <c r="AE9" s="16" t="s">
        <v>398</v>
      </c>
      <c r="AF9" s="16" t="s">
        <v>398</v>
      </c>
      <c r="AG9" s="16" t="s">
        <v>398</v>
      </c>
    </row>
    <row r="10" spans="1:33" ht="15.75">
      <c r="A10" s="14">
        <v>135313</v>
      </c>
      <c r="B10" s="13" t="s">
        <v>399</v>
      </c>
      <c r="C10" s="15" t="s">
        <v>400</v>
      </c>
      <c r="D10" s="16" t="s">
        <v>84</v>
      </c>
      <c r="E10" s="16" t="s">
        <v>84</v>
      </c>
      <c r="F10" s="32" t="s">
        <v>84</v>
      </c>
      <c r="G10" s="32"/>
      <c r="H10" s="16" t="s">
        <v>84</v>
      </c>
      <c r="I10" s="16" t="s">
        <v>84</v>
      </c>
      <c r="J10" s="16" t="s">
        <v>84</v>
      </c>
      <c r="K10" s="32" t="s">
        <v>84</v>
      </c>
      <c r="L10" s="16" t="s">
        <v>84</v>
      </c>
      <c r="M10" s="32"/>
      <c r="N10" s="32" t="s">
        <v>84</v>
      </c>
      <c r="O10" s="16" t="s">
        <v>84</v>
      </c>
      <c r="P10" s="16" t="s">
        <v>393</v>
      </c>
      <c r="Q10" s="16" t="s">
        <v>84</v>
      </c>
      <c r="R10" s="16" t="s">
        <v>84</v>
      </c>
      <c r="S10" s="32"/>
      <c r="T10" s="32" t="s">
        <v>84</v>
      </c>
      <c r="U10" s="32" t="s">
        <v>84</v>
      </c>
      <c r="V10" s="16" t="s">
        <v>84</v>
      </c>
      <c r="W10" s="16" t="s">
        <v>393</v>
      </c>
      <c r="X10" s="16" t="s">
        <v>84</v>
      </c>
      <c r="Y10" s="16"/>
      <c r="Z10" s="16" t="s">
        <v>84</v>
      </c>
      <c r="AA10" s="32" t="s">
        <v>84</v>
      </c>
      <c r="AB10" s="32" t="s">
        <v>84</v>
      </c>
      <c r="AC10" s="16" t="s">
        <v>84</v>
      </c>
      <c r="AD10" s="16" t="s">
        <v>84</v>
      </c>
      <c r="AE10" s="16"/>
      <c r="AF10" s="16" t="s">
        <v>84</v>
      </c>
      <c r="AG10" s="16" t="s">
        <v>84</v>
      </c>
    </row>
    <row r="11" spans="1:33" ht="20.25">
      <c r="A11" s="20"/>
      <c r="B11" s="236" t="s">
        <v>401</v>
      </c>
      <c r="C11" s="237"/>
      <c r="D11" s="237"/>
      <c r="E11" s="237"/>
      <c r="F11" s="237"/>
      <c r="G11" s="238"/>
      <c r="H11" s="238"/>
      <c r="I11" s="238"/>
      <c r="J11" s="238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20.25">
      <c r="A12" s="20"/>
      <c r="B12" s="236" t="s">
        <v>402</v>
      </c>
      <c r="C12" s="237"/>
      <c r="D12" s="237"/>
      <c r="E12" s="237"/>
      <c r="F12" s="237"/>
      <c r="G12" s="238"/>
      <c r="H12" s="238"/>
      <c r="I12" s="238"/>
      <c r="J12" s="238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20.25">
      <c r="A13" s="20"/>
      <c r="B13" s="236" t="s">
        <v>403</v>
      </c>
      <c r="C13" s="237"/>
      <c r="D13" s="237"/>
      <c r="E13" s="237"/>
      <c r="F13" s="237"/>
      <c r="G13" s="238"/>
      <c r="H13" s="238"/>
      <c r="I13" s="238"/>
      <c r="J13" s="238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20.25">
      <c r="A14" s="20"/>
      <c r="B14" s="239" t="s">
        <v>404</v>
      </c>
      <c r="C14" s="239"/>
      <c r="D14" s="239"/>
      <c r="E14" s="239"/>
      <c r="F14" s="23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20.25">
      <c r="A15" s="20"/>
      <c r="B15" s="236" t="s">
        <v>405</v>
      </c>
      <c r="C15" s="236"/>
      <c r="D15" s="236"/>
      <c r="E15" s="236"/>
      <c r="F15" s="236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ht="20.25">
      <c r="A16" s="20"/>
      <c r="B16" s="236" t="s">
        <v>406</v>
      </c>
      <c r="C16" s="236"/>
      <c r="D16" s="236"/>
      <c r="E16" s="236"/>
      <c r="F16" s="236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ht="20.25">
      <c r="A17" s="20"/>
      <c r="B17" s="236" t="s">
        <v>407</v>
      </c>
      <c r="C17" s="236"/>
      <c r="D17" s="236"/>
      <c r="E17" s="236"/>
      <c r="F17" s="236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20.25">
      <c r="A18" s="21"/>
      <c r="B18" s="236" t="s">
        <v>408</v>
      </c>
      <c r="C18" s="237"/>
      <c r="D18" s="237"/>
      <c r="E18" s="237"/>
      <c r="F18" s="237"/>
      <c r="G18" s="238"/>
      <c r="H18" s="238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>
      <c r="A19" s="21"/>
      <c r="B19" s="21"/>
      <c r="C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>
      <c r="A20" s="21"/>
      <c r="B20" s="21"/>
      <c r="C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</sheetData>
  <mergeCells count="2">
    <mergeCell ref="A1:AG3"/>
    <mergeCell ref="C4:C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B1" zoomScale="70" zoomScaleNormal="70" workbookViewId="0">
      <selection activeCell="L34" sqref="L34"/>
    </sheetView>
  </sheetViews>
  <sheetFormatPr defaultRowHeight="15"/>
  <sheetData>
    <row r="1" spans="1:35">
      <c r="A1" s="342" t="s">
        <v>409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</row>
    <row r="2" spans="1:35">
      <c r="A2" s="344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5"/>
    </row>
    <row r="3" spans="1:35" ht="31.5" customHeight="1">
      <c r="A3" s="346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</row>
    <row r="4" spans="1:35">
      <c r="A4" s="339" t="s">
        <v>29</v>
      </c>
      <c r="B4" s="240" t="s">
        <v>30</v>
      </c>
      <c r="C4" s="341" t="s">
        <v>97</v>
      </c>
      <c r="D4" s="335" t="s">
        <v>32</v>
      </c>
      <c r="E4" s="241">
        <v>1</v>
      </c>
      <c r="F4" s="241">
        <v>2</v>
      </c>
      <c r="G4" s="242">
        <v>3</v>
      </c>
      <c r="H4" s="242">
        <v>4</v>
      </c>
      <c r="I4" s="241">
        <v>5</v>
      </c>
      <c r="J4" s="241">
        <v>6</v>
      </c>
      <c r="K4" s="241">
        <v>7</v>
      </c>
      <c r="L4" s="242">
        <v>8</v>
      </c>
      <c r="M4" s="243">
        <v>9</v>
      </c>
      <c r="N4" s="242">
        <v>10</v>
      </c>
      <c r="O4" s="242">
        <v>11</v>
      </c>
      <c r="P4" s="241">
        <v>12</v>
      </c>
      <c r="Q4" s="241">
        <v>13</v>
      </c>
      <c r="R4" s="241">
        <v>14</v>
      </c>
      <c r="S4" s="241">
        <v>15</v>
      </c>
      <c r="T4" s="242">
        <v>16</v>
      </c>
      <c r="U4" s="242">
        <v>17</v>
      </c>
      <c r="V4" s="242">
        <v>18</v>
      </c>
      <c r="W4" s="241">
        <v>19</v>
      </c>
      <c r="X4" s="241">
        <v>20</v>
      </c>
      <c r="Y4" s="241">
        <v>21</v>
      </c>
      <c r="Z4" s="241">
        <v>22</v>
      </c>
      <c r="AA4" s="241">
        <v>23</v>
      </c>
      <c r="AB4" s="242">
        <v>24</v>
      </c>
      <c r="AC4" s="242">
        <v>25</v>
      </c>
      <c r="AD4" s="241">
        <v>26</v>
      </c>
      <c r="AE4" s="241">
        <v>27</v>
      </c>
      <c r="AF4" s="241">
        <v>28</v>
      </c>
      <c r="AG4" s="241">
        <v>29</v>
      </c>
      <c r="AH4" s="241">
        <v>30</v>
      </c>
      <c r="AI4" s="241"/>
    </row>
    <row r="5" spans="1:35">
      <c r="A5" s="339"/>
      <c r="B5" s="240" t="s">
        <v>410</v>
      </c>
      <c r="C5" s="341"/>
      <c r="D5" s="341"/>
      <c r="E5" s="244" t="s">
        <v>411</v>
      </c>
      <c r="F5" s="244" t="s">
        <v>412</v>
      </c>
      <c r="G5" s="242" t="s">
        <v>412</v>
      </c>
      <c r="H5" s="242" t="s">
        <v>35</v>
      </c>
      <c r="I5" s="244" t="s">
        <v>412</v>
      </c>
      <c r="J5" s="244" t="s">
        <v>11</v>
      </c>
      <c r="K5" s="244" t="s">
        <v>411</v>
      </c>
      <c r="L5" s="242" t="s">
        <v>411</v>
      </c>
      <c r="M5" s="243" t="s">
        <v>412</v>
      </c>
      <c r="N5" s="242" t="s">
        <v>412</v>
      </c>
      <c r="O5" s="242" t="s">
        <v>35</v>
      </c>
      <c r="P5" s="243" t="s">
        <v>412</v>
      </c>
      <c r="Q5" s="244" t="s">
        <v>11</v>
      </c>
      <c r="R5" s="244" t="s">
        <v>411</v>
      </c>
      <c r="S5" s="244" t="s">
        <v>411</v>
      </c>
      <c r="T5" s="242" t="s">
        <v>412</v>
      </c>
      <c r="U5" s="242" t="s">
        <v>412</v>
      </c>
      <c r="V5" s="242" t="s">
        <v>35</v>
      </c>
      <c r="W5" s="244" t="s">
        <v>412</v>
      </c>
      <c r="X5" s="244" t="s">
        <v>11</v>
      </c>
      <c r="Y5" s="244" t="s">
        <v>411</v>
      </c>
      <c r="Z5" s="244" t="s">
        <v>411</v>
      </c>
      <c r="AA5" s="244" t="s">
        <v>412</v>
      </c>
      <c r="AB5" s="242" t="s">
        <v>412</v>
      </c>
      <c r="AC5" s="242" t="s">
        <v>35</v>
      </c>
      <c r="AD5" s="244" t="s">
        <v>412</v>
      </c>
      <c r="AE5" s="244" t="s">
        <v>11</v>
      </c>
      <c r="AF5" s="244" t="s">
        <v>411</v>
      </c>
      <c r="AG5" s="244" t="s">
        <v>411</v>
      </c>
      <c r="AH5" s="241" t="s">
        <v>412</v>
      </c>
      <c r="AI5" s="241"/>
    </row>
    <row r="6" spans="1:35">
      <c r="A6" s="245" t="s">
        <v>413</v>
      </c>
      <c r="B6" s="246" t="s">
        <v>414</v>
      </c>
      <c r="C6" s="247" t="s">
        <v>415</v>
      </c>
      <c r="D6" s="248" t="s">
        <v>416</v>
      </c>
      <c r="E6" s="249" t="s">
        <v>373</v>
      </c>
      <c r="F6" s="249" t="s">
        <v>373</v>
      </c>
      <c r="G6" s="250" t="s">
        <v>373</v>
      </c>
      <c r="H6" s="251"/>
      <c r="I6" s="249" t="s">
        <v>373</v>
      </c>
      <c r="J6" s="249" t="s">
        <v>373</v>
      </c>
      <c r="K6" s="249" t="s">
        <v>373</v>
      </c>
      <c r="L6" s="250" t="s">
        <v>417</v>
      </c>
      <c r="M6" s="252" t="s">
        <v>373</v>
      </c>
      <c r="N6" s="250" t="s">
        <v>373</v>
      </c>
      <c r="O6" s="251"/>
      <c r="P6" s="249" t="s">
        <v>373</v>
      </c>
      <c r="Q6" s="249" t="s">
        <v>373</v>
      </c>
      <c r="R6" s="249" t="s">
        <v>373</v>
      </c>
      <c r="S6" s="249" t="s">
        <v>373</v>
      </c>
      <c r="T6" s="253" t="s">
        <v>373</v>
      </c>
      <c r="U6" s="253" t="s">
        <v>373</v>
      </c>
      <c r="V6" s="253"/>
      <c r="W6" s="249" t="s">
        <v>373</v>
      </c>
      <c r="X6" s="249" t="s">
        <v>373</v>
      </c>
      <c r="Y6" s="249" t="s">
        <v>373</v>
      </c>
      <c r="Z6" s="249" t="s">
        <v>373</v>
      </c>
      <c r="AA6" s="249" t="s">
        <v>373</v>
      </c>
      <c r="AB6" s="250" t="s">
        <v>373</v>
      </c>
      <c r="AC6" s="250"/>
      <c r="AD6" s="249" t="s">
        <v>373</v>
      </c>
      <c r="AE6" s="249" t="s">
        <v>373</v>
      </c>
      <c r="AF6" s="249" t="s">
        <v>373</v>
      </c>
      <c r="AG6" s="249" t="s">
        <v>373</v>
      </c>
      <c r="AH6" s="249" t="s">
        <v>373</v>
      </c>
      <c r="AI6" s="254"/>
    </row>
    <row r="7" spans="1:35">
      <c r="A7" s="255" t="s">
        <v>418</v>
      </c>
      <c r="B7" s="256" t="s">
        <v>419</v>
      </c>
      <c r="C7" s="257" t="s">
        <v>420</v>
      </c>
      <c r="D7" s="248" t="s">
        <v>421</v>
      </c>
      <c r="E7" s="249" t="s">
        <v>422</v>
      </c>
      <c r="F7" s="249" t="s">
        <v>422</v>
      </c>
      <c r="G7" s="250" t="s">
        <v>422</v>
      </c>
      <c r="H7" s="250" t="s">
        <v>423</v>
      </c>
      <c r="I7" s="249" t="s">
        <v>422</v>
      </c>
      <c r="J7" s="249" t="s">
        <v>422</v>
      </c>
      <c r="K7" s="249" t="s">
        <v>422</v>
      </c>
      <c r="L7" s="250" t="s">
        <v>424</v>
      </c>
      <c r="M7" s="252" t="s">
        <v>422</v>
      </c>
      <c r="N7" s="250" t="s">
        <v>424</v>
      </c>
      <c r="O7" s="251"/>
      <c r="P7" s="249" t="s">
        <v>422</v>
      </c>
      <c r="Q7" s="249" t="s">
        <v>422</v>
      </c>
      <c r="R7" s="249" t="s">
        <v>422</v>
      </c>
      <c r="S7" s="249" t="s">
        <v>422</v>
      </c>
      <c r="T7" s="253" t="s">
        <v>422</v>
      </c>
      <c r="U7" s="253" t="s">
        <v>422</v>
      </c>
      <c r="V7" s="253"/>
      <c r="W7" s="249" t="s">
        <v>422</v>
      </c>
      <c r="X7" s="249" t="s">
        <v>422</v>
      </c>
      <c r="Y7" s="249" t="s">
        <v>422</v>
      </c>
      <c r="Z7" s="249" t="s">
        <v>422</v>
      </c>
      <c r="AA7" s="249" t="s">
        <v>422</v>
      </c>
      <c r="AB7" s="250" t="s">
        <v>425</v>
      </c>
      <c r="AC7" s="250"/>
      <c r="AD7" s="249" t="s">
        <v>422</v>
      </c>
      <c r="AE7" s="249" t="s">
        <v>422</v>
      </c>
      <c r="AF7" s="249" t="s">
        <v>422</v>
      </c>
      <c r="AG7" s="249" t="s">
        <v>422</v>
      </c>
      <c r="AH7" s="249" t="s">
        <v>422</v>
      </c>
      <c r="AI7" s="254"/>
    </row>
    <row r="8" spans="1:35">
      <c r="A8" s="255" t="s">
        <v>426</v>
      </c>
      <c r="B8" s="256" t="s">
        <v>427</v>
      </c>
      <c r="C8" s="257" t="s">
        <v>428</v>
      </c>
      <c r="D8" s="248" t="s">
        <v>429</v>
      </c>
      <c r="E8" s="249" t="s">
        <v>424</v>
      </c>
      <c r="F8" s="249" t="s">
        <v>424</v>
      </c>
      <c r="G8" s="251"/>
      <c r="H8" s="250" t="s">
        <v>430</v>
      </c>
      <c r="I8" s="249" t="s">
        <v>424</v>
      </c>
      <c r="J8" s="249" t="s">
        <v>424</v>
      </c>
      <c r="K8" s="249" t="s">
        <v>424</v>
      </c>
      <c r="L8" s="250"/>
      <c r="M8" s="252" t="s">
        <v>424</v>
      </c>
      <c r="N8" s="250"/>
      <c r="O8" s="251"/>
      <c r="P8" s="249" t="s">
        <v>424</v>
      </c>
      <c r="Q8" s="249" t="s">
        <v>424</v>
      </c>
      <c r="R8" s="249" t="s">
        <v>424</v>
      </c>
      <c r="S8" s="249" t="s">
        <v>424</v>
      </c>
      <c r="T8" s="253"/>
      <c r="U8" s="253"/>
      <c r="V8" s="253" t="s">
        <v>430</v>
      </c>
      <c r="W8" s="249" t="s">
        <v>424</v>
      </c>
      <c r="X8" s="249" t="s">
        <v>424</v>
      </c>
      <c r="Y8" s="249" t="s">
        <v>424</v>
      </c>
      <c r="Z8" s="249" t="s">
        <v>424</v>
      </c>
      <c r="AA8" s="249" t="s">
        <v>424</v>
      </c>
      <c r="AB8" s="250"/>
      <c r="AC8" s="250"/>
      <c r="AD8" s="249" t="s">
        <v>424</v>
      </c>
      <c r="AE8" s="249" t="s">
        <v>424</v>
      </c>
      <c r="AF8" s="249" t="s">
        <v>424</v>
      </c>
      <c r="AG8" s="249" t="s">
        <v>424</v>
      </c>
      <c r="AH8" s="249" t="s">
        <v>424</v>
      </c>
      <c r="AI8" s="254"/>
    </row>
    <row r="9" spans="1:35">
      <c r="A9" s="258" t="s">
        <v>29</v>
      </c>
      <c r="B9" s="240" t="s">
        <v>30</v>
      </c>
      <c r="C9" s="348" t="s">
        <v>97</v>
      </c>
      <c r="D9" s="348" t="s">
        <v>32</v>
      </c>
      <c r="E9" s="241">
        <v>1</v>
      </c>
      <c r="F9" s="241">
        <v>2</v>
      </c>
      <c r="G9" s="242">
        <v>3</v>
      </c>
      <c r="H9" s="242">
        <v>4</v>
      </c>
      <c r="I9" s="241">
        <v>5</v>
      </c>
      <c r="J9" s="241">
        <v>6</v>
      </c>
      <c r="K9" s="241">
        <v>7</v>
      </c>
      <c r="L9" s="242">
        <v>8</v>
      </c>
      <c r="M9" s="243">
        <v>9</v>
      </c>
      <c r="N9" s="242">
        <v>10</v>
      </c>
      <c r="O9" s="242">
        <v>11</v>
      </c>
      <c r="P9" s="241">
        <v>12</v>
      </c>
      <c r="Q9" s="241">
        <v>13</v>
      </c>
      <c r="R9" s="241">
        <v>14</v>
      </c>
      <c r="S9" s="241">
        <v>15</v>
      </c>
      <c r="T9" s="242">
        <v>16</v>
      </c>
      <c r="U9" s="242">
        <v>17</v>
      </c>
      <c r="V9" s="242">
        <v>18</v>
      </c>
      <c r="W9" s="241">
        <v>19</v>
      </c>
      <c r="X9" s="241">
        <v>20</v>
      </c>
      <c r="Y9" s="241">
        <v>21</v>
      </c>
      <c r="Z9" s="241">
        <v>22</v>
      </c>
      <c r="AA9" s="241">
        <v>23</v>
      </c>
      <c r="AB9" s="242">
        <v>24</v>
      </c>
      <c r="AC9" s="242">
        <v>25</v>
      </c>
      <c r="AD9" s="241">
        <v>26</v>
      </c>
      <c r="AE9" s="241">
        <v>27</v>
      </c>
      <c r="AF9" s="241">
        <v>28</v>
      </c>
      <c r="AG9" s="241">
        <v>29</v>
      </c>
      <c r="AH9" s="241">
        <v>30</v>
      </c>
      <c r="AI9" s="241"/>
    </row>
    <row r="10" spans="1:35">
      <c r="A10" s="258"/>
      <c r="B10" s="240" t="s">
        <v>410</v>
      </c>
      <c r="C10" s="349"/>
      <c r="D10" s="349"/>
      <c r="E10" s="244" t="s">
        <v>411</v>
      </c>
      <c r="F10" s="244" t="s">
        <v>412</v>
      </c>
      <c r="G10" s="242" t="s">
        <v>412</v>
      </c>
      <c r="H10" s="242" t="s">
        <v>35</v>
      </c>
      <c r="I10" s="244" t="s">
        <v>412</v>
      </c>
      <c r="J10" s="244" t="s">
        <v>11</v>
      </c>
      <c r="K10" s="244" t="s">
        <v>411</v>
      </c>
      <c r="L10" s="242" t="s">
        <v>411</v>
      </c>
      <c r="M10" s="243" t="s">
        <v>412</v>
      </c>
      <c r="N10" s="242" t="s">
        <v>412</v>
      </c>
      <c r="O10" s="242" t="s">
        <v>35</v>
      </c>
      <c r="P10" s="243" t="s">
        <v>412</v>
      </c>
      <c r="Q10" s="244" t="s">
        <v>11</v>
      </c>
      <c r="R10" s="244" t="s">
        <v>411</v>
      </c>
      <c r="S10" s="244" t="s">
        <v>411</v>
      </c>
      <c r="T10" s="242" t="s">
        <v>412</v>
      </c>
      <c r="U10" s="242" t="s">
        <v>412</v>
      </c>
      <c r="V10" s="242" t="s">
        <v>35</v>
      </c>
      <c r="W10" s="244" t="s">
        <v>412</v>
      </c>
      <c r="X10" s="244" t="s">
        <v>11</v>
      </c>
      <c r="Y10" s="244" t="s">
        <v>411</v>
      </c>
      <c r="Z10" s="244" t="s">
        <v>411</v>
      </c>
      <c r="AA10" s="244" t="s">
        <v>412</v>
      </c>
      <c r="AB10" s="242" t="s">
        <v>412</v>
      </c>
      <c r="AC10" s="242" t="s">
        <v>35</v>
      </c>
      <c r="AD10" s="244" t="s">
        <v>412</v>
      </c>
      <c r="AE10" s="244" t="s">
        <v>11</v>
      </c>
      <c r="AF10" s="244" t="s">
        <v>411</v>
      </c>
      <c r="AG10" s="244" t="s">
        <v>411</v>
      </c>
      <c r="AH10" s="241" t="s">
        <v>412</v>
      </c>
      <c r="AI10" s="241"/>
    </row>
    <row r="11" spans="1:35">
      <c r="A11" s="255" t="s">
        <v>431</v>
      </c>
      <c r="B11" s="256" t="s">
        <v>432</v>
      </c>
      <c r="C11" s="257" t="s">
        <v>433</v>
      </c>
      <c r="D11" s="248" t="s">
        <v>434</v>
      </c>
      <c r="E11" s="259"/>
      <c r="F11" s="259"/>
      <c r="G11" s="260" t="s">
        <v>435</v>
      </c>
      <c r="H11" s="260"/>
      <c r="I11" s="259"/>
      <c r="J11" s="259"/>
      <c r="K11" s="259" t="s">
        <v>435</v>
      </c>
      <c r="L11" s="260"/>
      <c r="M11" s="259"/>
      <c r="N11" s="260"/>
      <c r="O11" s="260" t="s">
        <v>435</v>
      </c>
      <c r="P11" s="259" t="s">
        <v>435</v>
      </c>
      <c r="Q11" s="259"/>
      <c r="R11" s="259"/>
      <c r="S11" s="259" t="s">
        <v>435</v>
      </c>
      <c r="T11" s="260" t="s">
        <v>435</v>
      </c>
      <c r="U11" s="260"/>
      <c r="V11" s="260" t="s">
        <v>423</v>
      </c>
      <c r="W11" s="259" t="s">
        <v>435</v>
      </c>
      <c r="X11" s="259" t="s">
        <v>435</v>
      </c>
      <c r="Y11" s="259"/>
      <c r="Z11" s="259"/>
      <c r="AA11" s="259" t="s">
        <v>435</v>
      </c>
      <c r="AB11" s="260"/>
      <c r="AC11" s="260" t="s">
        <v>423</v>
      </c>
      <c r="AD11" s="259"/>
      <c r="AE11" s="259" t="s">
        <v>435</v>
      </c>
      <c r="AF11" s="259" t="s">
        <v>435</v>
      </c>
      <c r="AG11" s="259"/>
      <c r="AH11" s="259"/>
      <c r="AI11" s="261"/>
    </row>
    <row r="12" spans="1:35">
      <c r="A12" s="255" t="s">
        <v>436</v>
      </c>
      <c r="B12" s="256" t="s">
        <v>437</v>
      </c>
      <c r="C12" s="257" t="s">
        <v>438</v>
      </c>
      <c r="D12" s="248" t="s">
        <v>434</v>
      </c>
      <c r="E12" s="249" t="s">
        <v>435</v>
      </c>
      <c r="F12" s="249"/>
      <c r="G12" s="251"/>
      <c r="H12" s="251"/>
      <c r="I12" s="249" t="s">
        <v>435</v>
      </c>
      <c r="J12" s="249"/>
      <c r="K12" s="249"/>
      <c r="L12" s="251"/>
      <c r="M12" s="249" t="s">
        <v>435</v>
      </c>
      <c r="N12" s="251"/>
      <c r="O12" s="251"/>
      <c r="P12" s="249"/>
      <c r="Q12" s="249" t="s">
        <v>435</v>
      </c>
      <c r="R12" s="249"/>
      <c r="S12" s="249"/>
      <c r="T12" s="260"/>
      <c r="U12" s="260" t="s">
        <v>435</v>
      </c>
      <c r="V12" s="260"/>
      <c r="W12" s="259"/>
      <c r="X12" s="259"/>
      <c r="Y12" s="259" t="s">
        <v>435</v>
      </c>
      <c r="Z12" s="259"/>
      <c r="AA12" s="259"/>
      <c r="AB12" s="260"/>
      <c r="AC12" s="260" t="s">
        <v>435</v>
      </c>
      <c r="AD12" s="259"/>
      <c r="AE12" s="259"/>
      <c r="AF12" s="259"/>
      <c r="AG12" s="259" t="s">
        <v>435</v>
      </c>
      <c r="AH12" s="259"/>
      <c r="AI12" s="259"/>
    </row>
    <row r="13" spans="1:35">
      <c r="A13" s="255" t="s">
        <v>439</v>
      </c>
      <c r="B13" s="256" t="s">
        <v>440</v>
      </c>
      <c r="C13" s="257" t="s">
        <v>441</v>
      </c>
      <c r="D13" s="248" t="s">
        <v>434</v>
      </c>
      <c r="E13" s="249"/>
      <c r="F13" s="249" t="s">
        <v>435</v>
      </c>
      <c r="G13" s="251"/>
      <c r="H13" s="251"/>
      <c r="I13" s="249"/>
      <c r="J13" s="249" t="s">
        <v>435</v>
      </c>
      <c r="K13" s="249"/>
      <c r="L13" s="251"/>
      <c r="M13" s="249"/>
      <c r="N13" s="251"/>
      <c r="O13" s="251"/>
      <c r="P13" s="332" t="s">
        <v>272</v>
      </c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4"/>
      <c r="AI13" s="262"/>
    </row>
    <row r="14" spans="1:35">
      <c r="A14" s="258" t="s">
        <v>29</v>
      </c>
      <c r="B14" s="240" t="s">
        <v>30</v>
      </c>
      <c r="C14" s="335" t="s">
        <v>97</v>
      </c>
      <c r="D14" s="335" t="s">
        <v>32</v>
      </c>
      <c r="E14" s="241">
        <v>1</v>
      </c>
      <c r="F14" s="241">
        <v>2</v>
      </c>
      <c r="G14" s="242">
        <v>3</v>
      </c>
      <c r="H14" s="242">
        <v>4</v>
      </c>
      <c r="I14" s="241">
        <v>5</v>
      </c>
      <c r="J14" s="241">
        <v>6</v>
      </c>
      <c r="K14" s="241">
        <v>7</v>
      </c>
      <c r="L14" s="242">
        <v>8</v>
      </c>
      <c r="M14" s="243">
        <v>9</v>
      </c>
      <c r="N14" s="242">
        <v>10</v>
      </c>
      <c r="O14" s="242">
        <v>11</v>
      </c>
      <c r="P14" s="241">
        <v>12</v>
      </c>
      <c r="Q14" s="241">
        <v>13</v>
      </c>
      <c r="R14" s="241">
        <v>14</v>
      </c>
      <c r="S14" s="241">
        <v>15</v>
      </c>
      <c r="T14" s="242">
        <v>16</v>
      </c>
      <c r="U14" s="242">
        <v>17</v>
      </c>
      <c r="V14" s="242">
        <v>18</v>
      </c>
      <c r="W14" s="241">
        <v>19</v>
      </c>
      <c r="X14" s="241">
        <v>20</v>
      </c>
      <c r="Y14" s="241">
        <v>21</v>
      </c>
      <c r="Z14" s="241">
        <v>22</v>
      </c>
      <c r="AA14" s="241">
        <v>23</v>
      </c>
      <c r="AB14" s="242">
        <v>24</v>
      </c>
      <c r="AC14" s="242">
        <v>25</v>
      </c>
      <c r="AD14" s="241">
        <v>26</v>
      </c>
      <c r="AE14" s="241">
        <v>27</v>
      </c>
      <c r="AF14" s="241">
        <v>28</v>
      </c>
      <c r="AG14" s="241">
        <v>29</v>
      </c>
      <c r="AH14" s="241">
        <v>30</v>
      </c>
      <c r="AI14" s="241"/>
    </row>
    <row r="15" spans="1:35">
      <c r="A15" s="258"/>
      <c r="B15" s="240" t="s">
        <v>410</v>
      </c>
      <c r="C15" s="335"/>
      <c r="D15" s="335"/>
      <c r="E15" s="244" t="s">
        <v>411</v>
      </c>
      <c r="F15" s="244" t="s">
        <v>412</v>
      </c>
      <c r="G15" s="242" t="s">
        <v>412</v>
      </c>
      <c r="H15" s="242" t="s">
        <v>35</v>
      </c>
      <c r="I15" s="244" t="s">
        <v>412</v>
      </c>
      <c r="J15" s="244" t="s">
        <v>11</v>
      </c>
      <c r="K15" s="244" t="s">
        <v>411</v>
      </c>
      <c r="L15" s="242" t="s">
        <v>411</v>
      </c>
      <c r="M15" s="243" t="s">
        <v>412</v>
      </c>
      <c r="N15" s="242" t="s">
        <v>412</v>
      </c>
      <c r="O15" s="242" t="s">
        <v>35</v>
      </c>
      <c r="P15" s="243" t="s">
        <v>412</v>
      </c>
      <c r="Q15" s="244" t="s">
        <v>11</v>
      </c>
      <c r="R15" s="244" t="s">
        <v>411</v>
      </c>
      <c r="S15" s="244" t="s">
        <v>411</v>
      </c>
      <c r="T15" s="242" t="s">
        <v>412</v>
      </c>
      <c r="U15" s="242" t="s">
        <v>412</v>
      </c>
      <c r="V15" s="242" t="s">
        <v>35</v>
      </c>
      <c r="W15" s="244" t="s">
        <v>412</v>
      </c>
      <c r="X15" s="244" t="s">
        <v>11</v>
      </c>
      <c r="Y15" s="244" t="s">
        <v>411</v>
      </c>
      <c r="Z15" s="244" t="s">
        <v>411</v>
      </c>
      <c r="AA15" s="244" t="s">
        <v>412</v>
      </c>
      <c r="AB15" s="242" t="s">
        <v>412</v>
      </c>
      <c r="AC15" s="242" t="s">
        <v>35</v>
      </c>
      <c r="AD15" s="244" t="s">
        <v>412</v>
      </c>
      <c r="AE15" s="244" t="s">
        <v>11</v>
      </c>
      <c r="AF15" s="244" t="s">
        <v>411</v>
      </c>
      <c r="AG15" s="244" t="s">
        <v>411</v>
      </c>
      <c r="AH15" s="241" t="s">
        <v>412</v>
      </c>
      <c r="AI15" s="241"/>
    </row>
    <row r="16" spans="1:35">
      <c r="A16" s="255" t="s">
        <v>442</v>
      </c>
      <c r="B16" s="256" t="s">
        <v>443</v>
      </c>
      <c r="C16" s="257" t="s">
        <v>444</v>
      </c>
      <c r="D16" s="248" t="s">
        <v>445</v>
      </c>
      <c r="E16" s="336" t="s">
        <v>446</v>
      </c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8"/>
      <c r="AI16" s="263"/>
    </row>
    <row r="17" spans="1:35">
      <c r="A17" s="255" t="s">
        <v>447</v>
      </c>
      <c r="B17" s="256" t="s">
        <v>448</v>
      </c>
      <c r="C17" s="257" t="s">
        <v>449</v>
      </c>
      <c r="D17" s="248" t="s">
        <v>445</v>
      </c>
      <c r="E17" s="259"/>
      <c r="F17" s="259"/>
      <c r="G17" s="264" t="s">
        <v>424</v>
      </c>
      <c r="H17" s="260" t="s">
        <v>435</v>
      </c>
      <c r="I17" s="259"/>
      <c r="J17" s="259"/>
      <c r="K17" s="259"/>
      <c r="L17" s="260" t="s">
        <v>450</v>
      </c>
      <c r="M17" s="259"/>
      <c r="N17" s="265" t="s">
        <v>451</v>
      </c>
      <c r="O17" s="260"/>
      <c r="P17" s="259"/>
      <c r="Q17" s="259"/>
      <c r="R17" s="259" t="s">
        <v>435</v>
      </c>
      <c r="S17" s="259"/>
      <c r="T17" s="253" t="s">
        <v>424</v>
      </c>
      <c r="U17" s="260" t="s">
        <v>424</v>
      </c>
      <c r="V17" s="260" t="s">
        <v>435</v>
      </c>
      <c r="W17" s="259"/>
      <c r="X17" s="259"/>
      <c r="Y17" s="259"/>
      <c r="Z17" s="259" t="s">
        <v>435</v>
      </c>
      <c r="AA17" s="259"/>
      <c r="AB17" s="264" t="s">
        <v>424</v>
      </c>
      <c r="AC17" s="260"/>
      <c r="AD17" s="259" t="s">
        <v>435</v>
      </c>
      <c r="AE17" s="259"/>
      <c r="AF17" s="259"/>
      <c r="AG17" s="259"/>
      <c r="AH17" s="259" t="s">
        <v>435</v>
      </c>
      <c r="AI17" s="259"/>
    </row>
    <row r="18" spans="1:35">
      <c r="A18" s="339" t="s">
        <v>29</v>
      </c>
      <c r="B18" s="240" t="s">
        <v>30</v>
      </c>
      <c r="C18" s="341" t="s">
        <v>97</v>
      </c>
      <c r="D18" s="335" t="s">
        <v>32</v>
      </c>
      <c r="E18" s="241">
        <v>1</v>
      </c>
      <c r="F18" s="241">
        <v>2</v>
      </c>
      <c r="G18" s="242">
        <v>3</v>
      </c>
      <c r="H18" s="242">
        <v>4</v>
      </c>
      <c r="I18" s="241">
        <v>5</v>
      </c>
      <c r="J18" s="241">
        <v>6</v>
      </c>
      <c r="K18" s="241">
        <v>7</v>
      </c>
      <c r="L18" s="242">
        <v>8</v>
      </c>
      <c r="M18" s="243">
        <v>9</v>
      </c>
      <c r="N18" s="242">
        <v>10</v>
      </c>
      <c r="O18" s="242">
        <v>11</v>
      </c>
      <c r="P18" s="241">
        <v>12</v>
      </c>
      <c r="Q18" s="241">
        <v>13</v>
      </c>
      <c r="R18" s="241">
        <v>14</v>
      </c>
      <c r="S18" s="241">
        <v>15</v>
      </c>
      <c r="T18" s="242">
        <v>16</v>
      </c>
      <c r="U18" s="242">
        <v>17</v>
      </c>
      <c r="V18" s="242">
        <v>18</v>
      </c>
      <c r="W18" s="241">
        <v>19</v>
      </c>
      <c r="X18" s="241">
        <v>20</v>
      </c>
      <c r="Y18" s="241">
        <v>21</v>
      </c>
      <c r="Z18" s="241">
        <v>22</v>
      </c>
      <c r="AA18" s="241">
        <v>23</v>
      </c>
      <c r="AB18" s="242">
        <v>24</v>
      </c>
      <c r="AC18" s="242">
        <v>25</v>
      </c>
      <c r="AD18" s="241">
        <v>26</v>
      </c>
      <c r="AE18" s="241">
        <v>27</v>
      </c>
      <c r="AF18" s="241">
        <v>28</v>
      </c>
      <c r="AG18" s="241">
        <v>29</v>
      </c>
      <c r="AH18" s="241">
        <v>30</v>
      </c>
      <c r="AI18" s="241"/>
    </row>
    <row r="19" spans="1:35">
      <c r="A19" s="340"/>
      <c r="B19" s="240" t="s">
        <v>410</v>
      </c>
      <c r="C19" s="341"/>
      <c r="D19" s="341"/>
      <c r="E19" s="244" t="s">
        <v>411</v>
      </c>
      <c r="F19" s="244" t="s">
        <v>412</v>
      </c>
      <c r="G19" s="242" t="s">
        <v>412</v>
      </c>
      <c r="H19" s="242" t="s">
        <v>35</v>
      </c>
      <c r="I19" s="244" t="s">
        <v>412</v>
      </c>
      <c r="J19" s="244" t="s">
        <v>11</v>
      </c>
      <c r="K19" s="244" t="s">
        <v>411</v>
      </c>
      <c r="L19" s="242" t="s">
        <v>411</v>
      </c>
      <c r="M19" s="243" t="s">
        <v>412</v>
      </c>
      <c r="N19" s="242" t="s">
        <v>412</v>
      </c>
      <c r="O19" s="242" t="s">
        <v>35</v>
      </c>
      <c r="P19" s="243" t="s">
        <v>412</v>
      </c>
      <c r="Q19" s="244" t="s">
        <v>11</v>
      </c>
      <c r="R19" s="244" t="s">
        <v>411</v>
      </c>
      <c r="S19" s="244" t="s">
        <v>411</v>
      </c>
      <c r="T19" s="242" t="s">
        <v>412</v>
      </c>
      <c r="U19" s="242" t="s">
        <v>412</v>
      </c>
      <c r="V19" s="242" t="s">
        <v>35</v>
      </c>
      <c r="W19" s="244" t="s">
        <v>412</v>
      </c>
      <c r="X19" s="244" t="s">
        <v>11</v>
      </c>
      <c r="Y19" s="244" t="s">
        <v>411</v>
      </c>
      <c r="Z19" s="244" t="s">
        <v>411</v>
      </c>
      <c r="AA19" s="244" t="s">
        <v>412</v>
      </c>
      <c r="AB19" s="242" t="s">
        <v>412</v>
      </c>
      <c r="AC19" s="242" t="s">
        <v>35</v>
      </c>
      <c r="AD19" s="244" t="s">
        <v>412</v>
      </c>
      <c r="AE19" s="244" t="s">
        <v>11</v>
      </c>
      <c r="AF19" s="244" t="s">
        <v>411</v>
      </c>
      <c r="AG19" s="244" t="s">
        <v>411</v>
      </c>
      <c r="AH19" s="241" t="s">
        <v>412</v>
      </c>
      <c r="AI19" s="241"/>
    </row>
    <row r="20" spans="1:35">
      <c r="A20" s="266"/>
      <c r="B20" s="267" t="s">
        <v>452</v>
      </c>
      <c r="C20" s="257"/>
      <c r="D20" s="248" t="s">
        <v>453</v>
      </c>
      <c r="E20" s="259"/>
      <c r="F20" s="259"/>
      <c r="G20" s="260"/>
      <c r="H20" s="260"/>
      <c r="I20" s="259"/>
      <c r="J20" s="259"/>
      <c r="K20" s="259"/>
      <c r="L20" s="260"/>
      <c r="M20" s="259"/>
      <c r="N20" s="260"/>
      <c r="O20" s="264" t="s">
        <v>12</v>
      </c>
      <c r="P20" s="259"/>
      <c r="Q20" s="259"/>
      <c r="R20" s="259"/>
      <c r="S20" s="259"/>
      <c r="T20" s="260"/>
      <c r="U20" s="260"/>
      <c r="V20" s="260"/>
      <c r="W20" s="259"/>
      <c r="X20" s="259"/>
      <c r="Y20" s="259"/>
      <c r="Z20" s="259"/>
      <c r="AA20" s="259"/>
      <c r="AB20" s="260"/>
      <c r="AC20" s="260" t="s">
        <v>430</v>
      </c>
      <c r="AD20" s="259"/>
      <c r="AE20" s="259"/>
      <c r="AF20" s="259"/>
      <c r="AG20" s="259"/>
      <c r="AH20" s="259"/>
      <c r="AI20" s="259"/>
    </row>
    <row r="21" spans="1:35">
      <c r="A21" s="266"/>
      <c r="B21" s="267"/>
      <c r="C21" s="257"/>
      <c r="D21" s="248" t="s">
        <v>453</v>
      </c>
      <c r="E21" s="259"/>
      <c r="F21" s="259"/>
      <c r="G21" s="260"/>
      <c r="H21" s="260"/>
      <c r="I21" s="259"/>
      <c r="J21" s="259"/>
      <c r="K21" s="259"/>
      <c r="L21" s="260"/>
      <c r="M21" s="259"/>
      <c r="N21" s="260"/>
      <c r="O21" s="260"/>
      <c r="P21" s="259"/>
      <c r="Q21" s="259"/>
      <c r="R21" s="259"/>
      <c r="S21" s="259"/>
      <c r="T21" s="260"/>
      <c r="U21" s="260"/>
      <c r="V21" s="260"/>
      <c r="W21" s="259"/>
      <c r="X21" s="259"/>
      <c r="Y21" s="259"/>
      <c r="Z21" s="259"/>
      <c r="AA21" s="259"/>
      <c r="AB21" s="260"/>
      <c r="AC21" s="260"/>
      <c r="AD21" s="259"/>
      <c r="AE21" s="259"/>
      <c r="AF21" s="259"/>
      <c r="AG21" s="259"/>
      <c r="AH21" s="259"/>
      <c r="AI21" s="259"/>
    </row>
  </sheetData>
  <mergeCells count="13">
    <mergeCell ref="A1:AI3"/>
    <mergeCell ref="A4:A5"/>
    <mergeCell ref="C4:C5"/>
    <mergeCell ref="D4:D5"/>
    <mergeCell ref="C9:C10"/>
    <mergeCell ref="D9:D10"/>
    <mergeCell ref="P13:AH13"/>
    <mergeCell ref="C14:C15"/>
    <mergeCell ref="D14:D15"/>
    <mergeCell ref="E16:AH16"/>
    <mergeCell ref="A18:A19"/>
    <mergeCell ref="C18:C19"/>
    <mergeCell ref="D18:D1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enfermeira</vt:lpstr>
      <vt:lpstr>tec de enfermagem </vt:lpstr>
      <vt:lpstr>tgp</vt:lpstr>
      <vt:lpstr>funções</vt:lpstr>
      <vt:lpstr>ace</vt:lpstr>
      <vt:lpstr>raio 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2023-05-29T13:16:37Z</dcterms:modified>
</cp:coreProperties>
</file>