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<sst xmlns="http://schemas.openxmlformats.org/spreadsheetml/2006/main" count="4692" uniqueCount="463">
  <si>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</si>
  <si>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</si>
  <si>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</si>
  <si>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</si>
  <si>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</si>
  <si>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</si>
  <si>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</si>
  <si>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</si>
  <si>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</si>
  <si>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</si>
  <si>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</si>
  <si>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</si>
  <si>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</si>
  <si>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</si>
  <si>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</si>
  <si>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</si>
  <si>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</si>
  <si>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</si>
  <si>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</si>
  <si>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</si>
  <si>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</si>
  <si>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</si>
  <si>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</si>
  <si>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</si>
  <si>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</si>
  <si>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</si>
  <si>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</si>
  <si>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</si>
  <si>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</si>
  <si>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</si>
  <si>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</si>
  <si>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</si>
  <si>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</si>
  <si>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</si>
  <si>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</si>
  <si>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</si>
  <si>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</si>
  <si>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</si>
  <si>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</si>
  <si>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</si>
  <si>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</si>
  <si>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</si>
  <si>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</si>
  <si>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</si>
  <si>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</si>
  <si>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</si>
  <si>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</si>
  <si>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</si>
  <si>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</si>
  <si>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</si>
  <si>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</si>
  <si>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</si>
  <si>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</si>
  <si>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</si>
  <si>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</si>
  <si>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</si>
  <si>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</si>
  <si>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</si>
  <si>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</si>
  <si>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</si>
  <si>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</si>
  <si>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</si>
  <si>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</si>
  <si>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</si>
  <si>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</si>
  <si>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</si>
  <si>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</si>
  <si>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</si>
  <si>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</si>
  <si>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</si>
  <si>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</si>
  <si>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</si>
  <si>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</si>
  <si>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</si>
  <si>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</si>
  <si>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</si>
  <si>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</si>
  <si>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</si>
  <si>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</si>
  <si>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</si>
  <si>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</si>
  <si>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</si>
  <si>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</si>
  <si>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</si>
  <si>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</si>
  <si>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</si>
  <si>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</si>
  <si>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</si>
  <si>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</si>
  <si>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</si>
  <si>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</si>
  <si>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</si>
  <si>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</si>
  <si>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</si>
  <si>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</si>
  <si>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</si>
  <si>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</si>
  <si>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</si>
  <si>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</si>
  <si>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</si>
  <si>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</si>
  <si>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</si>
  <si>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</si>
  <si>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</si>
  <si>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</si>
  <si>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</si>
  <si>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</si>
  <si>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</si>
  <si>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</si>
  <si>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</si>
  <si>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</si>
  <si>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</si>
  <si>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</si>
  <si>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</si>
  <si>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</si>
  <si>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</si>
  <si>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</si>
  <si>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</si>
  <si>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</si>
  <si>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</si>
  <si>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</si>
  <si>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</si>
  <si>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</si>
  <si>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</si>
  <si>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</si>
  <si>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</si>
  <si>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</si>
  <si>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</si>
  <si>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</si>
  <si>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</si>
  <si>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</si>
  <si>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</si>
  <si>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</si>
  <si>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</si>
  <si>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</si>
  <si>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</si>
  <si>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</si>
  <si>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</si>
  <si>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</si>
  <si>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</si>
  <si>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</si>
  <si>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</si>
  <si>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</si>
  <si>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</si>
  <si>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</si>
  <si>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</si>
  <si>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</si>
  <si>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</si>
  <si>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</si>
  <si>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</si>
  <si>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</si>
  <si>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</si>
  <si>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</si>
  <si>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</si>
  <si>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</si>
  <si>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</si>
  <si>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</si>
  <si>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</si>
  <si>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</si>
  <si>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</si>
  <si>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</si>
  <si>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</si>
  <si>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</si>
  <si>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</si>
  <si>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</si>
  <si>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</si>
  <si>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</si>
  <si>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</si>
  <si>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</si>
  <si>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</si>
  <si>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</si>
  <si>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</si>
  <si>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</si>
  <si>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</si>
  <si>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</si>
  <si>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</si>
  <si>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</si>
  <si>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</si>
  <si>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</si>
  <si>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</si>
  <si>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</si>
  <si>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</si>
  <si>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</si>
  <si>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</si>
  <si>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</si>
  <si>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</si>
  <si>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</si>
  <si>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</si>
  <si>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</si>
  <si>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</si>
  <si>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</si>
  <si>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</si>
  <si>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</si>
  <si>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</si>
  <si>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</si>
  <si>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</si>
  <si>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</si>
  <si>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</si>
  <si>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</si>
  <si>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</si>
  <si>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</si>
  <si>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</si>
  <si>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</si>
  <si>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</si>
  <si>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</si>
  <si>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</si>
  <si>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</si>
  <si>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</si>
  <si>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</si>
  <si>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</si>
  <si>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</si>
  <si>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</si>
  <si>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</si>
  <si>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</si>
  <si>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</si>
  <si>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</si>
  <si>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</si>
  <si>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</si>
  <si>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</si>
  <si>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</si>
  <si>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</si>
  <si>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</si>
  <si>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</si>
  <si>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</si>
  <si>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</si>
  <si>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</si>
  <si>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</si>
  <si>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</si>
  <si>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</si>
  <si>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</si>
  <si>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</si>
  <si>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</si>
  <si>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</si>
  <si>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</si>
  <si>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</si>
  <si>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</si>
  <si>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</si>
  <si>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</si>
  <si>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</si>
  <si>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</si>
  <si>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</si>
  <si>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</si>
  <si>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</si>
  <si>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</si>
  <si>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</si>
  <si>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</si>
  <si>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</si>
  <si>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</si>
  <si>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</si>
  <si>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</si>
  <si>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</si>
  <si>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</si>
  <si>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</si>
  <si>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</si>
  <si>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</si>
  <si>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</si>
  <si>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</si>
  <si>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</si>
  <si>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</si>
  <si>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</si>
  <si>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</si>
  <si>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</si>
  <si>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</si>
  <si>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</si>
  <si>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</si>
  <si>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</si>
  <si>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</si>
  <si>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</si>
  <si>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</si>
  <si>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</si>
  <si>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</si>
  <si>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</si>
  <si>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</si>
  <si>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</si>
  <si>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</si>
  <si>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</si>
  <si>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</si>
  <si>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</si>
  <si>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</si>
  <si>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</si>
  <si>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</si>
  <si>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</si>
  <si>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</si>
  <si>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</si>
  <si>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</si>
  <si>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</si>
  <si>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</si>
  <si>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</si>
  <si>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</si>
  <si>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</si>
  <si>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</si>
  <si>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</si>
  <si>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</si>
  <si>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</si>
  <si>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</si>
  <si>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</si>
  <si>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</si>
  <si>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</si>
  <si>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</si>
  <si>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</si>
  <si>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</si>
  <si>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</si>
  <si>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</si>
  <si>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</si>
  <si>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</si>
  <si>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</si>
  <si>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</si>
  <si>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</si>
  <si>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</si>
  <si>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</si>
  <si>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11032-9</t>
  </si>
  <si>
    <t>10563-5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</si>
  <si>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</si>
  <si>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</si>
  <si>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</si>
  <si>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</si>
  <si>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</si>
  <si>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</si>
  <si>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</si>
  <si>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</si>
  <si>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</si>
  <si>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</si>
  <si>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</si>
  <si>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</si>
  <si>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</si>
  <si>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</si>
  <si>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</si>
  <si>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</si>
  <si>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</si>
  <si>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</si>
  <si>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</si>
  <si>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</si>
  <si>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</si>
  <si>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</si>
  <si>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</si>
  <si>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</si>
  <si>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</si>
  <si>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</si>
  <si>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</si>
  <si>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</si>
  <si>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</si>
  <si>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</si>
  <si>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</si>
  <si>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</si>
  <si>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</si>
  <si>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</si>
  <si>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</si>
  <si>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</si>
  <si>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</si>
  <si>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</si>
  <si>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</si>
  <si>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</si>
  <si>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</si>
  <si>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</si>
  <si>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</si>
  <si>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</si>
  <si>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</si>
  <si>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</si>
  <si>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</si>
  <si>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</si>
  <si>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</si>
  <si>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</si>
  <si>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</si>
  <si>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</si>
  <si>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</si>
  <si>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</si>
  <si>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</si>
  <si>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</si>
  <si>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</si>
  <si>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</si>
  <si>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</si>
  <si>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</si>
  <si>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</si>
  <si>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</si>
  <si>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</si>
  <si>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</si>
  <si>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</si>
  <si>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</si>
  <si>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</si>
  <si>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</si>
  <si>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</si>
  <si>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</si>
  <si>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</si>
  <si>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</si>
  <si>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</si>
  <si>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</si>
  <si>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</si>
  <si>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</si>
  <si>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</si>
  <si>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ELLEN DAIANE LUZ PINHEIRO</t>
  </si>
  <si>
    <t>862120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</si>
  <si>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</si>
  <si>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</si>
  <si>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</si>
  <si>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</si>
  <si>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</si>
  <si>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</si>
  <si>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</si>
  <si>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</si>
  <si>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</si>
  <si>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</si>
  <si>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</si>
  <si>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11387-1</t>
  </si>
  <si>
    <t>13801-2</t>
  </si>
  <si>
    <t>226398</t>
  </si>
  <si>
    <t>Cobertura</t>
  </si>
  <si>
    <t>LNR</t>
  </si>
  <si>
    <t>CLAUDIO ANDRÉ SIMÕES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</si>
  <si>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</si>
  <si>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</si>
  <si>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</si>
  <si>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</si>
  <si>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</si>
  <si>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</si>
  <si>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TIAGO IDALGO ZANIN JUAREZ</t>
  </si>
  <si>
    <t>144819</t>
  </si>
  <si>
    <t>427870</t>
  </si>
  <si>
    <t>406407</t>
  </si>
  <si>
    <t>SEG A SEX 7h -19h</t>
  </si>
  <si>
    <t>SEG A SEX 7h-19h</t>
  </si>
  <si>
    <t>F</t>
  </si>
  <si>
    <t>M</t>
  </si>
  <si>
    <t>P</t>
  </si>
  <si>
    <t>AF</t>
  </si>
  <si>
    <r>
      <t>P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</si>
  <si>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rFont val="Verdana"/>
        <family val="2"/>
      </rPr>
      <t>#</t>
    </r>
  </si>
  <si>
    <t>FÉRIAS</t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</si>
  <si>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</si>
  <si>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</si>
  <si>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t>I</t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</si>
  <si>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</si>
  <si>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</si>
  <si>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I</t>
    </r>
    <r>
      <rPr>
        <b/>
        <vertAlign val="superscript"/>
        <sz val="6"/>
        <rFont val="Verdana"/>
        <family val="2"/>
      </rPr>
      <t>#</t>
    </r>
  </si>
  <si>
    <t>AFF</t>
  </si>
  <si>
    <t>ATESTADO</t>
  </si>
  <si>
    <r>
      <t>C</t>
    </r>
    <r>
      <rPr>
        <vertAlign val="superscript"/>
        <sz val="6"/>
        <rFont val="Verdana"/>
        <family val="2"/>
      </rPr>
      <t>#</t>
    </r>
  </si>
  <si>
    <t>FEE</t>
  </si>
  <si>
    <t>FE</t>
  </si>
  <si>
    <t xml:space="preserve">
ESCALA DE TRABALHO DO PAI - LONDRINA - AGOSTO - 2023
CARGA HORÁRIA - 23 DIAS ÚTEIS - 138 H
ESCALA DE PLANTÃO ENFERMEIROS
</t>
  </si>
  <si>
    <t xml:space="preserve">
ESCALA DE TRABALHO DO PAI - LONDRINA - AGOSTO - 2023
CARGA HORÁRIA - 23 DIAS ÚTEIS -138 H
ESCALA DE PLANTÃO TÉCNICOS DE ENFERMAGEM
</t>
  </si>
  <si>
    <t>19-01H</t>
  </si>
  <si>
    <t>684870</t>
  </si>
  <si>
    <t>891924</t>
  </si>
  <si>
    <t>SOLANGE CAPARELLI</t>
  </si>
  <si>
    <t>ESCALA DE TRABALHO DO PAI LONDRINA - AGOSTO - 2023
CARGA HORÁRIA - 23 DIAS ÚTEIS  110,4 H
ESCALA DE PLANTÃO Técnico de Radiologia</t>
  </si>
  <si>
    <t xml:space="preserve">
ESCALA DE TRABALHO DO PAI - LONDRINA - AGOSTO - 2023
CARGA HORÁRIA - 23 DIAS ÚTEIS -138 H
ESCALA DE PLANTÃO TGPs</t>
  </si>
  <si>
    <t>ESCALA DE TRABALHO DO PAI - LONDRINA -  AGOSTO - 2023
CARGA HORÁRIA - 23 DIAS ÚTEIS 138 H
ESCALA DE PLANTÃO Farmácia - Assitente Social</t>
  </si>
  <si>
    <t>ESCALA DE TRABALHO DO - PAI LONDRINA - AGOSTO - 2023
CARGA HORÁRIA - 23 DIAS ÚTEIS 138 H
ESCALA DE PLANTÃO - INSPETORIA E SERVIÇOS GERAIS</t>
  </si>
  <si>
    <t>AT 03/08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</si>
  <si>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</si>
  <si>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</si>
  <si>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  <r>
      <rPr>
        <sz val="6"/>
        <rFont val="Verdana"/>
        <family val="2"/>
      </rPr>
      <t>/N</t>
    </r>
  </si>
  <si>
    <t>C</t>
  </si>
  <si>
    <t>P##</t>
  </si>
  <si>
    <t>P#</t>
  </si>
  <si>
    <t>M#</t>
  </si>
  <si>
    <t>N##</t>
  </si>
  <si>
    <t>N#</t>
  </si>
  <si>
    <r>
      <t>M</t>
    </r>
    <r>
      <rPr>
        <b/>
        <vertAlign val="superscript"/>
        <sz val="5"/>
        <rFont val="Calibri"/>
        <family val="2"/>
      </rPr>
      <t>#</t>
    </r>
    <r>
      <rPr>
        <b/>
        <sz val="5"/>
        <rFont val="Calibri"/>
        <family val="2"/>
      </rPr>
      <t>/T</t>
    </r>
    <r>
      <rPr>
        <b/>
        <vertAlign val="superscript"/>
        <sz val="5"/>
        <rFont val="Calibri"/>
        <family val="2"/>
      </rPr>
      <t>#</t>
    </r>
  </si>
  <si>
    <t>D1</t>
  </si>
  <si>
    <t>D2</t>
  </si>
  <si>
    <t>I1</t>
  </si>
  <si>
    <t>T2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</si>
</sst>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5"/>
      <name val="Calibri"/>
      <family val="2"/>
    </font>
    <font>
      <b/>
      <vertAlign val="superscript"/>
      <sz val="5"/>
      <name val="Calibri"/>
      <family val="2"/>
    </font>
    <font>
      <b/>
      <sz val="6"/>
      <name val="Candara"/>
      <family val="2"/>
    </font>
    <font>
      <sz val="6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  <font>
      <sz val="6"/>
      <color theme="2" tint="-0.8999800086021423"/>
      <name val="Arial"/>
      <family val="2"/>
    </font>
    <font>
      <sz val="6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5" fillId="21" borderId="5" applyNumberFormat="0" applyAlignment="0" applyProtection="0"/>
    <xf numFmtId="41" fontId="1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43" fontId="1" fillId="0" borderId="0" applyFill="0" applyBorder="0" applyAlignment="0" applyProtection="0"/>
  </cellStyleXfs>
  <cellXfs count="6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8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8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5" fillId="35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49" fontId="12" fillId="0" borderId="44" xfId="48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2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1" fontId="70" fillId="0" borderId="66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1" fontId="70" fillId="0" borderId="64" xfId="0" applyNumberFormat="1" applyFont="1" applyFill="1" applyBorder="1" applyAlignment="1">
      <alignment horizontal="center" vertical="center"/>
    </xf>
    <xf numFmtId="1" fontId="70" fillId="0" borderId="65" xfId="0" applyNumberFormat="1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0" fontId="12" fillId="34" borderId="72" xfId="0" applyFont="1" applyFill="1" applyBorder="1" applyAlignment="1">
      <alignment horizontal="center" vertical="center" shrinkToFit="1"/>
    </xf>
    <xf numFmtId="0" fontId="12" fillId="35" borderId="73" xfId="0" applyFont="1" applyFill="1" applyBorder="1" applyAlignment="1">
      <alignment horizontal="center" vertical="center"/>
    </xf>
    <xf numFmtId="1" fontId="41" fillId="0" borderId="44" xfId="0" applyNumberFormat="1" applyFont="1" applyFill="1" applyBorder="1" applyAlignment="1">
      <alignment horizontal="center" vertical="center"/>
    </xf>
    <xf numFmtId="1" fontId="41" fillId="0" borderId="63" xfId="0" applyNumberFormat="1" applyFont="1" applyFill="1" applyBorder="1" applyAlignment="1">
      <alignment horizontal="center" vertical="center"/>
    </xf>
    <xf numFmtId="1" fontId="41" fillId="0" borderId="18" xfId="0" applyNumberFormat="1" applyFont="1" applyFill="1" applyBorder="1" applyAlignment="1">
      <alignment horizontal="center" vertical="center"/>
    </xf>
    <xf numFmtId="1" fontId="41" fillId="0" borderId="65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4" xfId="0" applyFont="1" applyFill="1" applyBorder="1" applyAlignment="1">
      <alignment horizontal="center" vertical="center" shrinkToFit="1"/>
    </xf>
    <xf numFmtId="0" fontId="24" fillId="0" borderId="75" xfId="0" applyFont="1" applyBorder="1" applyAlignment="1">
      <alignment horizontal="center" vertical="center"/>
    </xf>
    <xf numFmtId="0" fontId="33" fillId="34" borderId="76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1" fontId="41" fillId="0" borderId="68" xfId="0" applyNumberFormat="1" applyFont="1" applyFill="1" applyBorder="1" applyAlignment="1">
      <alignment horizontal="center" vertical="center"/>
    </xf>
    <xf numFmtId="1" fontId="41" fillId="0" borderId="7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8" xfId="0" applyFont="1" applyBorder="1" applyAlignment="1">
      <alignment horizontal="left" vertical="center"/>
    </xf>
    <xf numFmtId="0" fontId="35" fillId="0" borderId="77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49" fontId="43" fillId="0" borderId="70" xfId="0" applyNumberFormat="1" applyFont="1" applyFill="1" applyBorder="1" applyAlignment="1">
      <alignment vertical="center"/>
    </xf>
    <xf numFmtId="49" fontId="43" fillId="0" borderId="81" xfId="0" applyNumberFormat="1" applyFont="1" applyFill="1" applyBorder="1" applyAlignment="1">
      <alignment vertical="center"/>
    </xf>
    <xf numFmtId="49" fontId="43" fillId="0" borderId="82" xfId="0" applyNumberFormat="1" applyFont="1" applyFill="1" applyBorder="1" applyAlignment="1">
      <alignment vertical="center"/>
    </xf>
    <xf numFmtId="49" fontId="43" fillId="0" borderId="83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164" fontId="12" fillId="35" borderId="84" xfId="0" applyNumberFormat="1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0" fontId="12" fillId="35" borderId="84" xfId="0" applyFont="1" applyFill="1" applyBorder="1" applyAlignment="1">
      <alignment horizontal="center" vertical="center"/>
    </xf>
    <xf numFmtId="0" fontId="16" fillId="0" borderId="85" xfId="48" applyFont="1" applyFill="1" applyBorder="1" applyAlignment="1">
      <alignment horizontal="center" vertical="center"/>
      <protection/>
    </xf>
    <xf numFmtId="49" fontId="12" fillId="0" borderId="86" xfId="0" applyNumberFormat="1" applyFont="1" applyFill="1" applyBorder="1" applyAlignment="1">
      <alignment horizontal="center" vertical="center" wrapText="1"/>
    </xf>
    <xf numFmtId="49" fontId="12" fillId="0" borderId="87" xfId="0" applyNumberFormat="1" applyFont="1" applyFill="1" applyBorder="1" applyAlignment="1">
      <alignment horizontal="center" vertical="center" wrapText="1"/>
    </xf>
    <xf numFmtId="0" fontId="12" fillId="0" borderId="87" xfId="0" applyNumberFormat="1" applyFont="1" applyFill="1" applyBorder="1" applyAlignment="1">
      <alignment horizontal="center" vertical="center" wrapText="1"/>
    </xf>
    <xf numFmtId="0" fontId="12" fillId="35" borderId="87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0" fontId="12" fillId="35" borderId="88" xfId="0" applyFont="1" applyFill="1" applyBorder="1" applyAlignment="1">
      <alignment horizontal="center" vertical="center"/>
    </xf>
    <xf numFmtId="0" fontId="12" fillId="35" borderId="89" xfId="0" applyFont="1" applyFill="1" applyBorder="1" applyAlignment="1">
      <alignment horizontal="center" vertical="center"/>
    </xf>
    <xf numFmtId="49" fontId="12" fillId="0" borderId="89" xfId="0" applyNumberFormat="1" applyFont="1" applyFill="1" applyBorder="1" applyAlignment="1">
      <alignment horizontal="center" vertical="center" wrapText="1"/>
    </xf>
    <xf numFmtId="0" fontId="14" fillId="34" borderId="90" xfId="0" applyFont="1" applyFill="1" applyBorder="1" applyAlignment="1">
      <alignment horizontal="center" vertical="center"/>
    </xf>
    <xf numFmtId="49" fontId="12" fillId="0" borderId="91" xfId="48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49" fontId="12" fillId="0" borderId="92" xfId="48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33" fillId="34" borderId="93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4" xfId="0" applyFont="1" applyFill="1" applyBorder="1" applyAlignment="1">
      <alignment horizontal="center" vertical="center"/>
    </xf>
    <xf numFmtId="0" fontId="14" fillId="34" borderId="85" xfId="0" applyFont="1" applyFill="1" applyBorder="1" applyAlignment="1">
      <alignment horizontal="center" vertical="center"/>
    </xf>
    <xf numFmtId="49" fontId="12" fillId="0" borderId="91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0" fontId="24" fillId="34" borderId="95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6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1" fontId="41" fillId="0" borderId="98" xfId="0" applyNumberFormat="1" applyFont="1" applyFill="1" applyBorder="1" applyAlignment="1">
      <alignment horizontal="center" vertical="center"/>
    </xf>
    <xf numFmtId="1" fontId="70" fillId="0" borderId="97" xfId="0" applyNumberFormat="1" applyFont="1" applyFill="1" applyBorder="1" applyAlignment="1">
      <alignment horizontal="center" vertical="center"/>
    </xf>
    <xf numFmtId="1" fontId="41" fillId="0" borderId="99" xfId="0" applyNumberFormat="1" applyFont="1" applyFill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35" fillId="0" borderId="101" xfId="0" applyFont="1" applyBorder="1" applyAlignment="1">
      <alignment vertical="center" wrapText="1"/>
    </xf>
    <xf numFmtId="0" fontId="34" fillId="0" borderId="101" xfId="0" applyFont="1" applyBorder="1" applyAlignment="1">
      <alignment horizontal="center" vertical="center"/>
    </xf>
    <xf numFmtId="0" fontId="42" fillId="35" borderId="102" xfId="0" applyFont="1" applyFill="1" applyBorder="1" applyAlignment="1">
      <alignment horizontal="center" vertical="center"/>
    </xf>
    <xf numFmtId="0" fontId="42" fillId="35" borderId="68" xfId="0" applyFont="1" applyFill="1" applyBorder="1" applyAlignment="1">
      <alignment horizontal="center" vertical="center"/>
    </xf>
    <xf numFmtId="0" fontId="42" fillId="35" borderId="103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14" fillId="34" borderId="104" xfId="0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1" fontId="41" fillId="0" borderId="103" xfId="0" applyNumberFormat="1" applyFont="1" applyFill="1" applyBorder="1" applyAlignment="1">
      <alignment horizontal="center" vertical="center"/>
    </xf>
    <xf numFmtId="49" fontId="12" fillId="0" borderId="107" xfId="48" applyNumberFormat="1" applyFont="1" applyFill="1" applyBorder="1" applyAlignment="1">
      <alignment horizontal="center" vertical="center" wrapText="1"/>
      <protection/>
    </xf>
    <xf numFmtId="0" fontId="14" fillId="34" borderId="65" xfId="0" applyFont="1" applyFill="1" applyBorder="1" applyAlignment="1">
      <alignment horizontal="center" vertical="center"/>
    </xf>
    <xf numFmtId="0" fontId="16" fillId="0" borderId="103" xfId="48" applyFont="1" applyFill="1" applyBorder="1" applyAlignment="1">
      <alignment horizontal="center" vertical="center"/>
      <protection/>
    </xf>
    <xf numFmtId="0" fontId="16" fillId="0" borderId="68" xfId="48" applyFont="1" applyFill="1" applyBorder="1" applyAlignment="1">
      <alignment horizontal="center" vertical="center"/>
      <protection/>
    </xf>
    <xf numFmtId="1" fontId="45" fillId="0" borderId="63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1" fontId="45" fillId="0" borderId="108" xfId="0" applyNumberFormat="1" applyFont="1" applyFill="1" applyBorder="1" applyAlignment="1">
      <alignment horizontal="center" vertical="center"/>
    </xf>
    <xf numFmtId="1" fontId="45" fillId="0" borderId="44" xfId="0" applyNumberFormat="1" applyFont="1" applyFill="1" applyBorder="1" applyAlignment="1">
      <alignment horizontal="center" vertical="center"/>
    </xf>
    <xf numFmtId="1" fontId="71" fillId="0" borderId="18" xfId="0" applyNumberFormat="1" applyFont="1" applyFill="1" applyBorder="1" applyAlignment="1">
      <alignment horizontal="center" vertical="center"/>
    </xf>
    <xf numFmtId="1" fontId="71" fillId="0" borderId="44" xfId="0" applyNumberFormat="1" applyFont="1" applyFill="1" applyBorder="1" applyAlignment="1">
      <alignment horizontal="center" vertical="center"/>
    </xf>
    <xf numFmtId="1" fontId="71" fillId="0" borderId="68" xfId="0" applyNumberFormat="1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 vertical="center"/>
    </xf>
    <xf numFmtId="1" fontId="45" fillId="0" borderId="78" xfId="0" applyNumberFormat="1" applyFont="1" applyFill="1" applyBorder="1" applyAlignment="1">
      <alignment horizontal="center" vertical="center"/>
    </xf>
    <xf numFmtId="1" fontId="45" fillId="0" borderId="65" xfId="0" applyNumberFormat="1" applyFont="1" applyFill="1" applyBorder="1" applyAlignment="1">
      <alignment horizontal="center" vertical="center"/>
    </xf>
    <xf numFmtId="1" fontId="45" fillId="0" borderId="66" xfId="0" applyNumberFormat="1" applyFont="1" applyFill="1" applyBorder="1" applyAlignment="1">
      <alignment horizontal="center" vertical="center"/>
    </xf>
    <xf numFmtId="1" fontId="45" fillId="0" borderId="68" xfId="0" applyNumberFormat="1" applyFont="1" applyFill="1" applyBorder="1" applyAlignment="1">
      <alignment horizontal="center" vertical="center"/>
    </xf>
    <xf numFmtId="1" fontId="45" fillId="0" borderId="77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09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24" fillId="35" borderId="110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left" vertical="center" wrapText="1"/>
    </xf>
    <xf numFmtId="1" fontId="45" fillId="0" borderId="83" xfId="0" applyNumberFormat="1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0" fontId="12" fillId="35" borderId="11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100" xfId="0" applyFont="1" applyFill="1" applyBorder="1" applyAlignment="1">
      <alignment horizontal="center" vertical="center"/>
    </xf>
    <xf numFmtId="0" fontId="33" fillId="0" borderId="112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113" xfId="0" applyFont="1" applyFill="1" applyBorder="1" applyAlignment="1">
      <alignment horizontal="center" vertical="center" shrinkToFit="1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114" xfId="0" applyFont="1" applyFill="1" applyBorder="1" applyAlignment="1">
      <alignment horizontal="center" vertical="center" shrinkToFit="1"/>
    </xf>
    <xf numFmtId="0" fontId="12" fillId="34" borderId="83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 wrapText="1"/>
    </xf>
    <xf numFmtId="49" fontId="43" fillId="0" borderId="65" xfId="0" applyNumberFormat="1" applyFont="1" applyFill="1" applyBorder="1" applyAlignment="1">
      <alignment vertical="center"/>
    </xf>
    <xf numFmtId="0" fontId="6" fillId="34" borderId="115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0" fontId="47" fillId="35" borderId="11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7" fillId="35" borderId="54" xfId="0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17" xfId="0" applyNumberFormat="1" applyFont="1" applyFill="1" applyBorder="1" applyAlignment="1">
      <alignment horizontal="center" vertical="center"/>
    </xf>
    <xf numFmtId="1" fontId="48" fillId="0" borderId="118" xfId="0" applyNumberFormat="1" applyFont="1" applyFill="1" applyBorder="1" applyAlignment="1">
      <alignment horizontal="center" vertical="center"/>
    </xf>
    <xf numFmtId="1" fontId="48" fillId="0" borderId="78" xfId="0" applyNumberFormat="1" applyFont="1" applyFill="1" applyBorder="1" applyAlignment="1">
      <alignment horizontal="center" vertical="center"/>
    </xf>
    <xf numFmtId="1" fontId="48" fillId="0" borderId="99" xfId="0" applyNumberFormat="1" applyFont="1" applyFill="1" applyBorder="1" applyAlignment="1">
      <alignment horizontal="center" vertical="center"/>
    </xf>
    <xf numFmtId="1" fontId="48" fillId="0" borderId="103" xfId="0" applyNumberFormat="1" applyFont="1" applyFill="1" applyBorder="1" applyAlignment="1">
      <alignment horizontal="center" vertical="center"/>
    </xf>
    <xf numFmtId="0" fontId="16" fillId="37" borderId="18" xfId="48" applyFont="1" applyFill="1" applyBorder="1" applyAlignment="1">
      <alignment horizontal="center" vertical="center"/>
      <protection/>
    </xf>
    <xf numFmtId="0" fontId="49" fillId="37" borderId="18" xfId="48" applyFont="1" applyFill="1" applyBorder="1" applyAlignment="1">
      <alignment horizontal="center" vertical="center"/>
      <protection/>
    </xf>
    <xf numFmtId="0" fontId="49" fillId="0" borderId="18" xfId="48" applyFont="1" applyFill="1" applyBorder="1" applyAlignment="1">
      <alignment horizontal="center" vertical="center"/>
      <protection/>
    </xf>
    <xf numFmtId="0" fontId="49" fillId="0" borderId="68" xfId="48" applyFont="1" applyFill="1" applyBorder="1" applyAlignment="1">
      <alignment horizontal="center" vertical="center"/>
      <protection/>
    </xf>
    <xf numFmtId="0" fontId="49" fillId="0" borderId="18" xfId="0" applyFont="1" applyFill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0" fontId="16" fillId="38" borderId="68" xfId="48" applyFont="1" applyFill="1" applyBorder="1" applyAlignment="1">
      <alignment horizontal="center" vertical="center"/>
      <protection/>
    </xf>
    <xf numFmtId="0" fontId="49" fillId="37" borderId="18" xfId="0" applyFont="1" applyFill="1" applyBorder="1" applyAlignment="1">
      <alignment horizontal="center" vertical="center"/>
    </xf>
    <xf numFmtId="0" fontId="38" fillId="37" borderId="18" xfId="0" applyFont="1" applyFill="1" applyBorder="1" applyAlignment="1">
      <alignment horizontal="center" vertical="center"/>
    </xf>
    <xf numFmtId="49" fontId="12" fillId="0" borderId="119" xfId="0" applyNumberFormat="1" applyFont="1" applyFill="1" applyBorder="1" applyAlignment="1">
      <alignment horizontal="center" vertical="center" wrapText="1"/>
    </xf>
    <xf numFmtId="49" fontId="43" fillId="0" borderId="120" xfId="0" applyNumberFormat="1" applyFont="1" applyFill="1" applyBorder="1" applyAlignment="1">
      <alignment vertical="center"/>
    </xf>
    <xf numFmtId="49" fontId="12" fillId="0" borderId="78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shrinkToFit="1"/>
    </xf>
    <xf numFmtId="0" fontId="12" fillId="34" borderId="84" xfId="0" applyFont="1" applyFill="1" applyBorder="1" applyAlignment="1">
      <alignment horizontal="center" vertical="center" shrinkToFit="1"/>
    </xf>
    <xf numFmtId="0" fontId="49" fillId="0" borderId="85" xfId="48" applyFont="1" applyFill="1" applyBorder="1" applyAlignment="1">
      <alignment horizontal="center" vertical="center"/>
      <protection/>
    </xf>
    <xf numFmtId="0" fontId="16" fillId="37" borderId="85" xfId="48" applyFont="1" applyFill="1" applyBorder="1" applyAlignment="1">
      <alignment horizontal="center" vertical="center"/>
      <protection/>
    </xf>
    <xf numFmtId="0" fontId="49" fillId="37" borderId="85" xfId="48" applyFont="1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1" fontId="45" fillId="0" borderId="121" xfId="0" applyNumberFormat="1" applyFont="1" applyFill="1" applyBorder="1" applyAlignment="1">
      <alignment horizontal="center" vertical="center"/>
    </xf>
    <xf numFmtId="1" fontId="41" fillId="0" borderId="62" xfId="0" applyNumberFormat="1" applyFont="1" applyFill="1" applyBorder="1" applyAlignment="1">
      <alignment horizontal="center" vertical="center"/>
    </xf>
    <xf numFmtId="1" fontId="41" fillId="0" borderId="85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4" xfId="0" applyNumberFormat="1" applyFont="1" applyFill="1" applyBorder="1" applyAlignment="1">
      <alignment horizontal="center" vertical="center"/>
    </xf>
    <xf numFmtId="1" fontId="28" fillId="0" borderId="68" xfId="0" applyNumberFormat="1" applyFont="1" applyFill="1" applyBorder="1" applyAlignment="1">
      <alignment horizontal="center" vertical="center"/>
    </xf>
    <xf numFmtId="1" fontId="28" fillId="0" borderId="122" xfId="0" applyNumberFormat="1" applyFont="1" applyFill="1" applyBorder="1" applyAlignment="1">
      <alignment horizontal="center" vertical="center"/>
    </xf>
    <xf numFmtId="1" fontId="28" fillId="0" borderId="65" xfId="0" applyNumberFormat="1" applyFont="1" applyFill="1" applyBorder="1" applyAlignment="1">
      <alignment horizontal="center" vertical="center"/>
    </xf>
    <xf numFmtId="1" fontId="28" fillId="0" borderId="66" xfId="0" applyNumberFormat="1" applyFont="1" applyFill="1" applyBorder="1" applyAlignment="1">
      <alignment horizontal="center" vertical="center"/>
    </xf>
    <xf numFmtId="0" fontId="12" fillId="39" borderId="74" xfId="0" applyFont="1" applyFill="1" applyBorder="1" applyAlignment="1">
      <alignment horizontal="center" vertical="center" readingOrder="1"/>
    </xf>
    <xf numFmtId="0" fontId="16" fillId="38" borderId="83" xfId="48" applyFont="1" applyFill="1" applyBorder="1" applyAlignment="1">
      <alignment horizontal="center" vertical="center"/>
      <protection/>
    </xf>
    <xf numFmtId="0" fontId="14" fillId="34" borderId="78" xfId="0" applyFont="1" applyFill="1" applyBorder="1" applyAlignment="1">
      <alignment horizontal="center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123" xfId="0" applyFont="1" applyFill="1" applyBorder="1" applyAlignment="1">
      <alignment horizontal="center" vertical="center"/>
    </xf>
    <xf numFmtId="0" fontId="16" fillId="0" borderId="98" xfId="48" applyFont="1" applyFill="1" applyBorder="1" applyAlignment="1">
      <alignment horizontal="center" vertical="center"/>
      <protection/>
    </xf>
    <xf numFmtId="49" fontId="12" fillId="0" borderId="94" xfId="0" applyNumberFormat="1" applyFont="1" applyFill="1" applyBorder="1" applyAlignment="1">
      <alignment horizontal="center" vertical="center" wrapText="1"/>
    </xf>
    <xf numFmtId="49" fontId="43" fillId="0" borderId="124" xfId="0" applyNumberFormat="1" applyFont="1" applyFill="1" applyBorder="1" applyAlignment="1">
      <alignment vertical="center"/>
    </xf>
    <xf numFmtId="49" fontId="12" fillId="0" borderId="85" xfId="0" applyNumberFormat="1" applyFont="1" applyBorder="1" applyAlignment="1">
      <alignment horizontal="center" vertical="center"/>
    </xf>
    <xf numFmtId="0" fontId="36" fillId="0" borderId="125" xfId="0" applyFont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shrinkToFit="1"/>
    </xf>
    <xf numFmtId="0" fontId="12" fillId="34" borderId="12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readingOrder="1"/>
    </xf>
    <xf numFmtId="0" fontId="12" fillId="39" borderId="127" xfId="0" applyFont="1" applyFill="1" applyBorder="1" applyAlignment="1">
      <alignment horizontal="center" vertical="center" readingOrder="1"/>
    </xf>
    <xf numFmtId="0" fontId="94" fillId="0" borderId="68" xfId="0" applyFont="1" applyFill="1" applyBorder="1" applyAlignment="1">
      <alignment horizontal="center" vertical="center" readingOrder="1"/>
    </xf>
    <xf numFmtId="0" fontId="12" fillId="0" borderId="68" xfId="0" applyFont="1" applyFill="1" applyBorder="1" applyAlignment="1">
      <alignment horizontal="center" vertical="center" readingOrder="1"/>
    </xf>
    <xf numFmtId="0" fontId="12" fillId="39" borderId="128" xfId="0" applyFont="1" applyFill="1" applyBorder="1" applyAlignment="1">
      <alignment horizontal="center" vertical="center" readingOrder="1"/>
    </xf>
    <xf numFmtId="0" fontId="12" fillId="0" borderId="83" xfId="0" applyFont="1" applyFill="1" applyBorder="1" applyAlignment="1">
      <alignment horizontal="center" vertical="center" readingOrder="1"/>
    </xf>
    <xf numFmtId="0" fontId="42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1" fontId="71" fillId="0" borderId="61" xfId="0" applyNumberFormat="1" applyFont="1" applyFill="1" applyBorder="1" applyAlignment="1">
      <alignment horizontal="center" vertical="center"/>
    </xf>
    <xf numFmtId="1" fontId="71" fillId="0" borderId="62" xfId="0" applyNumberFormat="1" applyFont="1" applyFill="1" applyBorder="1" applyAlignment="1">
      <alignment horizontal="center" vertical="center"/>
    </xf>
    <xf numFmtId="1" fontId="71" fillId="0" borderId="67" xfId="0" applyNumberFormat="1" applyFont="1" applyFill="1" applyBorder="1" applyAlignment="1">
      <alignment horizontal="center" vertical="center"/>
    </xf>
    <xf numFmtId="1" fontId="71" fillId="0" borderId="63" xfId="0" applyNumberFormat="1" applyFont="1" applyFill="1" applyBorder="1" applyAlignment="1">
      <alignment horizontal="center" vertical="center"/>
    </xf>
    <xf numFmtId="1" fontId="28" fillId="0" borderId="129" xfId="0" applyNumberFormat="1" applyFont="1" applyFill="1" applyBorder="1" applyAlignment="1">
      <alignment horizontal="center" vertical="center"/>
    </xf>
    <xf numFmtId="1" fontId="71" fillId="0" borderId="78" xfId="0" applyNumberFormat="1" applyFont="1" applyFill="1" applyBorder="1" applyAlignment="1">
      <alignment horizontal="center" vertical="center"/>
    </xf>
    <xf numFmtId="1" fontId="28" fillId="0" borderId="78" xfId="0" applyNumberFormat="1" applyFont="1" applyFill="1" applyBorder="1" applyAlignment="1">
      <alignment horizontal="center" vertical="center"/>
    </xf>
    <xf numFmtId="1" fontId="71" fillId="0" borderId="130" xfId="0" applyNumberFormat="1" applyFont="1" applyFill="1" applyBorder="1" applyAlignment="1">
      <alignment horizontal="center" vertical="center"/>
    </xf>
    <xf numFmtId="1" fontId="28" fillId="0" borderId="131" xfId="0" applyNumberFormat="1" applyFont="1" applyFill="1" applyBorder="1" applyAlignment="1">
      <alignment horizontal="center" vertical="center"/>
    </xf>
    <xf numFmtId="1" fontId="28" fillId="0" borderId="63" xfId="0" applyNumberFormat="1" applyFont="1" applyFill="1" applyBorder="1" applyAlignment="1">
      <alignment horizontal="center" vertical="center"/>
    </xf>
    <xf numFmtId="1" fontId="28" fillId="0" borderId="64" xfId="0" applyNumberFormat="1" applyFont="1" applyFill="1" applyBorder="1" applyAlignment="1">
      <alignment horizontal="center" vertical="center"/>
    </xf>
    <xf numFmtId="1" fontId="45" fillId="0" borderId="132" xfId="0" applyNumberFormat="1" applyFont="1" applyFill="1" applyBorder="1" applyAlignment="1">
      <alignment horizontal="center" vertical="center"/>
    </xf>
    <xf numFmtId="1" fontId="41" fillId="0" borderId="133" xfId="0" applyNumberFormat="1" applyFont="1" applyFill="1" applyBorder="1" applyAlignment="1">
      <alignment horizontal="center" vertical="center"/>
    </xf>
    <xf numFmtId="1" fontId="45" fillId="0" borderId="64" xfId="0" applyNumberFormat="1" applyFont="1" applyFill="1" applyBorder="1" applyAlignment="1">
      <alignment horizontal="center" vertical="center"/>
    </xf>
    <xf numFmtId="1" fontId="45" fillId="0" borderId="134" xfId="0" applyNumberFormat="1" applyFont="1" applyFill="1" applyBorder="1" applyAlignment="1">
      <alignment horizontal="center" vertical="center"/>
    </xf>
    <xf numFmtId="1" fontId="45" fillId="0" borderId="131" xfId="0" applyNumberFormat="1" applyFont="1" applyFill="1" applyBorder="1" applyAlignment="1">
      <alignment horizontal="center" vertical="center"/>
    </xf>
    <xf numFmtId="1" fontId="45" fillId="0" borderId="129" xfId="0" applyNumberFormat="1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12" fillId="35" borderId="135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16" fillId="0" borderId="94" xfId="48" applyFont="1" applyFill="1" applyBorder="1" applyAlignment="1">
      <alignment horizontal="center" vertical="center"/>
      <protection/>
    </xf>
    <xf numFmtId="0" fontId="38" fillId="37" borderId="136" xfId="0" applyFont="1" applyFill="1" applyBorder="1" applyAlignment="1">
      <alignment horizontal="center" vertical="center"/>
    </xf>
    <xf numFmtId="0" fontId="38" fillId="0" borderId="136" xfId="0" applyFont="1" applyFill="1" applyBorder="1" applyAlignment="1">
      <alignment horizontal="center" vertical="center"/>
    </xf>
    <xf numFmtId="0" fontId="38" fillId="0" borderId="137" xfId="0" applyFont="1" applyFill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 wrapText="1"/>
      <protection/>
    </xf>
    <xf numFmtId="0" fontId="16" fillId="40" borderId="98" xfId="48" applyFont="1" applyFill="1" applyBorder="1" applyAlignment="1">
      <alignment horizontal="center" vertical="center"/>
      <protection/>
    </xf>
    <xf numFmtId="0" fontId="16" fillId="40" borderId="138" xfId="48" applyFont="1" applyFill="1" applyBorder="1" applyAlignment="1">
      <alignment horizontal="center" vertical="center"/>
      <protection/>
    </xf>
    <xf numFmtId="0" fontId="16" fillId="40" borderId="139" xfId="48" applyFont="1" applyFill="1" applyBorder="1" applyAlignment="1">
      <alignment horizontal="center" vertical="center"/>
      <protection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14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top" wrapText="1"/>
    </xf>
    <xf numFmtId="0" fontId="3" fillId="0" borderId="142" xfId="0" applyFont="1" applyFill="1" applyBorder="1" applyAlignment="1">
      <alignment horizontal="center" vertical="top" wrapText="1"/>
    </xf>
    <xf numFmtId="0" fontId="3" fillId="0" borderId="143" xfId="0" applyFont="1" applyFill="1" applyBorder="1" applyAlignment="1">
      <alignment horizontal="center" vertical="top" wrapText="1"/>
    </xf>
    <xf numFmtId="0" fontId="3" fillId="0" borderId="14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46" xfId="0" applyFont="1" applyFill="1" applyBorder="1" applyAlignment="1">
      <alignment horizontal="center"/>
    </xf>
    <xf numFmtId="0" fontId="3" fillId="34" borderId="74" xfId="0" applyFont="1" applyFill="1" applyBorder="1" applyAlignment="1">
      <alignment horizontal="center" vertical="center"/>
    </xf>
    <xf numFmtId="0" fontId="3" fillId="34" borderId="10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" fillId="35" borderId="147" xfId="0" applyFont="1" applyFill="1" applyBorder="1" applyAlignment="1">
      <alignment horizontal="center"/>
    </xf>
    <xf numFmtId="0" fontId="3" fillId="34" borderId="148" xfId="0" applyFont="1" applyFill="1" applyBorder="1" applyAlignment="1">
      <alignment horizontal="center" vertical="center"/>
    </xf>
    <xf numFmtId="0" fontId="3" fillId="34" borderId="149" xfId="0" applyFont="1" applyFill="1" applyBorder="1" applyAlignment="1">
      <alignment horizontal="center" vertical="center"/>
    </xf>
    <xf numFmtId="0" fontId="3" fillId="35" borderId="15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3" fillId="35" borderId="147" xfId="0" applyFont="1" applyFill="1" applyBorder="1" applyAlignment="1">
      <alignment horizontal="center"/>
    </xf>
    <xf numFmtId="0" fontId="3" fillId="35" borderId="15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51" xfId="0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5" fillId="35" borderId="151" xfId="0" applyFont="1" applyFill="1" applyBorder="1" applyAlignment="1">
      <alignment horizontal="center" vertical="center" wrapText="1"/>
    </xf>
    <xf numFmtId="0" fontId="16" fillId="38" borderId="138" xfId="48" applyFont="1" applyFill="1" applyBorder="1" applyAlignment="1">
      <alignment horizontal="center" vertical="center"/>
      <protection/>
    </xf>
    <xf numFmtId="0" fontId="16" fillId="38" borderId="139" xfId="48" applyFont="1" applyFill="1" applyBorder="1" applyAlignment="1">
      <alignment horizontal="center" vertical="center"/>
      <protection/>
    </xf>
    <xf numFmtId="0" fontId="16" fillId="40" borderId="98" xfId="48" applyFont="1" applyFill="1" applyBorder="1" applyAlignment="1">
      <alignment horizontal="center" vertical="center" wrapText="1"/>
      <protection/>
    </xf>
    <xf numFmtId="0" fontId="16" fillId="40" borderId="138" xfId="48" applyFont="1" applyFill="1" applyBorder="1" applyAlignment="1">
      <alignment horizontal="center" vertical="center" wrapText="1"/>
      <protection/>
    </xf>
    <xf numFmtId="0" fontId="16" fillId="40" borderId="83" xfId="48" applyFont="1" applyFill="1" applyBorder="1" applyAlignment="1">
      <alignment horizontal="center" vertical="center" wrapText="1"/>
      <protection/>
    </xf>
    <xf numFmtId="0" fontId="14" fillId="35" borderId="150" xfId="0" applyFont="1" applyFill="1" applyBorder="1" applyAlignment="1">
      <alignment horizontal="center" vertical="center" wrapText="1"/>
    </xf>
    <xf numFmtId="0" fontId="14" fillId="35" borderId="150" xfId="0" applyFont="1" applyFill="1" applyBorder="1" applyAlignment="1">
      <alignment horizontal="center" vertical="center"/>
    </xf>
    <xf numFmtId="0" fontId="17" fillId="35" borderId="151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47" xfId="0" applyFont="1" applyFill="1" applyBorder="1" applyAlignment="1">
      <alignment horizontal="center"/>
    </xf>
    <xf numFmtId="0" fontId="17" fillId="35" borderId="147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46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5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4" fillId="34" borderId="152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4" fillId="34" borderId="153" xfId="0" applyFont="1" applyFill="1" applyBorder="1" applyAlignment="1">
      <alignment horizontal="center" vertical="center"/>
    </xf>
    <xf numFmtId="0" fontId="14" fillId="34" borderId="154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7" fillId="35" borderId="151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/>
    </xf>
    <xf numFmtId="0" fontId="14" fillId="0" borderId="141" xfId="0" applyFont="1" applyFill="1" applyBorder="1" applyAlignment="1">
      <alignment horizontal="center" vertical="top" wrapText="1"/>
    </xf>
    <xf numFmtId="0" fontId="14" fillId="0" borderId="142" xfId="0" applyFont="1" applyFill="1" applyBorder="1" applyAlignment="1">
      <alignment horizontal="center" vertical="top" wrapText="1"/>
    </xf>
    <xf numFmtId="0" fontId="14" fillId="0" borderId="143" xfId="0" applyFont="1" applyFill="1" applyBorder="1" applyAlignment="1">
      <alignment horizontal="center" vertical="top" wrapText="1"/>
    </xf>
    <xf numFmtId="0" fontId="14" fillId="0" borderId="14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5" xfId="0" applyFont="1" applyFill="1" applyBorder="1" applyAlignment="1">
      <alignment horizontal="center" vertical="top" wrapText="1"/>
    </xf>
    <xf numFmtId="0" fontId="17" fillId="35" borderId="155" xfId="0" applyFont="1" applyFill="1" applyBorder="1" applyAlignment="1">
      <alignment horizontal="center" wrapText="1"/>
    </xf>
    <xf numFmtId="0" fontId="17" fillId="35" borderId="156" xfId="0" applyFont="1" applyFill="1" applyBorder="1" applyAlignment="1">
      <alignment horizontal="center" wrapText="1"/>
    </xf>
    <xf numFmtId="0" fontId="14" fillId="35" borderId="157" xfId="0" applyFont="1" applyFill="1" applyBorder="1" applyAlignment="1">
      <alignment horizontal="center"/>
    </xf>
    <xf numFmtId="0" fontId="14" fillId="35" borderId="158" xfId="0" applyFont="1" applyFill="1" applyBorder="1" applyAlignment="1">
      <alignment horizontal="center"/>
    </xf>
    <xf numFmtId="0" fontId="17" fillId="35" borderId="69" xfId="0" applyFont="1" applyFill="1" applyBorder="1" applyAlignment="1">
      <alignment horizontal="center"/>
    </xf>
    <xf numFmtId="0" fontId="17" fillId="35" borderId="159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4" fillId="35" borderId="159" xfId="0" applyFont="1" applyFill="1" applyBorder="1" applyAlignment="1">
      <alignment horizontal="center"/>
    </xf>
    <xf numFmtId="0" fontId="17" fillId="35" borderId="155" xfId="0" applyFont="1" applyFill="1" applyBorder="1" applyAlignment="1">
      <alignment horizontal="center" vertical="center" wrapText="1"/>
    </xf>
    <xf numFmtId="0" fontId="17" fillId="35" borderId="156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160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161" xfId="0" applyFont="1" applyFill="1" applyBorder="1" applyAlignment="1">
      <alignment horizontal="center" vertical="center"/>
    </xf>
    <xf numFmtId="0" fontId="17" fillId="35" borderId="147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162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6" fillId="0" borderId="163" xfId="0" applyFont="1" applyBorder="1" applyAlignment="1">
      <alignment horizontal="center" vertical="center" wrapText="1"/>
    </xf>
    <xf numFmtId="0" fontId="30" fillId="34" borderId="164" xfId="0" applyFont="1" applyFill="1" applyBorder="1" applyAlignment="1">
      <alignment horizontal="center" vertical="center"/>
    </xf>
    <xf numFmtId="0" fontId="29" fillId="34" borderId="165" xfId="0" applyFont="1" applyFill="1" applyBorder="1" applyAlignment="1">
      <alignment horizontal="center" vertical="center"/>
    </xf>
    <xf numFmtId="0" fontId="14" fillId="34" borderId="74" xfId="0" applyFont="1" applyFill="1" applyBorder="1" applyAlignment="1">
      <alignment horizontal="center" vertical="center"/>
    </xf>
    <xf numFmtId="0" fontId="14" fillId="34" borderId="109" xfId="0" applyFont="1" applyFill="1" applyBorder="1" applyAlignment="1">
      <alignment horizontal="center" vertical="center"/>
    </xf>
    <xf numFmtId="0" fontId="14" fillId="34" borderId="166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67" xfId="0" applyFont="1" applyFill="1" applyBorder="1" applyAlignment="1">
      <alignment horizontal="center" vertical="center"/>
    </xf>
    <xf numFmtId="0" fontId="14" fillId="34" borderId="168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69" xfId="0" applyFont="1" applyFill="1" applyBorder="1" applyAlignment="1">
      <alignment horizontal="center" vertical="center"/>
    </xf>
    <xf numFmtId="0" fontId="39" fillId="0" borderId="163" xfId="0" applyFont="1" applyFill="1" applyBorder="1" applyAlignment="1">
      <alignment horizontal="center" vertical="top" wrapText="1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32" fillId="34" borderId="166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67" xfId="0" applyFont="1" applyFill="1" applyBorder="1" applyAlignment="1">
      <alignment horizontal="center" vertical="center"/>
    </xf>
    <xf numFmtId="0" fontId="32" fillId="34" borderId="116" xfId="0" applyFont="1" applyFill="1" applyBorder="1" applyAlignment="1">
      <alignment horizontal="center" vertical="center"/>
    </xf>
    <xf numFmtId="0" fontId="32" fillId="34" borderId="113" xfId="0" applyFont="1" applyFill="1" applyBorder="1" applyAlignment="1">
      <alignment horizontal="center" vertical="center"/>
    </xf>
    <xf numFmtId="0" fontId="32" fillId="34" borderId="152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27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72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75" xfId="0" applyFont="1" applyFill="1" applyBorder="1" applyAlignment="1">
      <alignment horizontal="center" vertical="center"/>
    </xf>
    <xf numFmtId="0" fontId="32" fillId="34" borderId="60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109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/>
    </xf>
    <xf numFmtId="1" fontId="41" fillId="41" borderId="62" xfId="0" applyNumberFormat="1" applyFont="1" applyFill="1" applyBorder="1" applyAlignment="1">
      <alignment horizontal="center" vertical="center"/>
    </xf>
    <xf numFmtId="1" fontId="41" fillId="42" borderId="129" xfId="0" applyNumberFormat="1" applyFont="1" applyFill="1" applyBorder="1" applyAlignment="1">
      <alignment horizontal="center" vertical="center"/>
    </xf>
    <xf numFmtId="1" fontId="41" fillId="42" borderId="78" xfId="0" applyNumberFormat="1" applyFont="1" applyFill="1" applyBorder="1" applyAlignment="1">
      <alignment horizontal="center" vertical="center"/>
    </xf>
    <xf numFmtId="1" fontId="41" fillId="41" borderId="78" xfId="0" applyNumberFormat="1" applyFont="1" applyFill="1" applyBorder="1" applyAlignment="1">
      <alignment horizontal="center" vertical="center"/>
    </xf>
    <xf numFmtId="1" fontId="41" fillId="42" borderId="130" xfId="0" applyNumberFormat="1" applyFont="1" applyFill="1" applyBorder="1" applyAlignment="1">
      <alignment horizontal="center" vertical="center"/>
    </xf>
    <xf numFmtId="1" fontId="41" fillId="41" borderId="65" xfId="0" applyNumberFormat="1" applyFont="1" applyFill="1" applyBorder="1" applyAlignment="1">
      <alignment horizontal="center" vertical="center"/>
    </xf>
    <xf numFmtId="1" fontId="41" fillId="0" borderId="67" xfId="0" applyNumberFormat="1" applyFont="1" applyFill="1" applyBorder="1" applyAlignment="1">
      <alignment horizontal="center" vertical="center"/>
    </xf>
    <xf numFmtId="1" fontId="41" fillId="42" borderId="18" xfId="0" applyNumberFormat="1" applyFont="1" applyFill="1" applyBorder="1" applyAlignment="1">
      <alignment horizontal="center" vertical="center"/>
    </xf>
    <xf numFmtId="1" fontId="41" fillId="41" borderId="18" xfId="0" applyNumberFormat="1" applyFont="1" applyFill="1" applyBorder="1" applyAlignment="1">
      <alignment horizontal="center" vertical="center"/>
    </xf>
    <xf numFmtId="1" fontId="45" fillId="0" borderId="61" xfId="0" applyNumberFormat="1" applyFont="1" applyFill="1" applyBorder="1" applyAlignment="1">
      <alignment horizontal="center" vertical="center"/>
    </xf>
    <xf numFmtId="1" fontId="45" fillId="41" borderId="62" xfId="0" applyNumberFormat="1" applyFont="1" applyFill="1" applyBorder="1" applyAlignment="1">
      <alignment horizontal="center" vertical="center"/>
    </xf>
    <xf numFmtId="1" fontId="45" fillId="38" borderId="62" xfId="0" applyNumberFormat="1" applyFont="1" applyFill="1" applyBorder="1" applyAlignment="1">
      <alignment horizontal="center" vertical="center"/>
    </xf>
    <xf numFmtId="1" fontId="45" fillId="41" borderId="78" xfId="0" applyNumberFormat="1" applyFont="1" applyFill="1" applyBorder="1" applyAlignment="1">
      <alignment horizontal="center" vertical="center"/>
    </xf>
    <xf numFmtId="1" fontId="45" fillId="42" borderId="78" xfId="0" applyNumberFormat="1" applyFont="1" applyFill="1" applyBorder="1" applyAlignment="1">
      <alignment horizontal="center" vertical="center"/>
    </xf>
    <xf numFmtId="1" fontId="45" fillId="42" borderId="130" xfId="0" applyNumberFormat="1" applyFont="1" applyFill="1" applyBorder="1" applyAlignment="1">
      <alignment horizontal="center" vertical="center"/>
    </xf>
    <xf numFmtId="1" fontId="45" fillId="41" borderId="65" xfId="0" applyNumberFormat="1" applyFont="1" applyFill="1" applyBorder="1" applyAlignment="1">
      <alignment horizontal="center" vertical="center"/>
    </xf>
    <xf numFmtId="1" fontId="45" fillId="41" borderId="18" xfId="0" applyNumberFormat="1" applyFont="1" applyFill="1" applyBorder="1" applyAlignment="1">
      <alignment horizontal="center" vertical="center"/>
    </xf>
    <xf numFmtId="1" fontId="45" fillId="42" borderId="18" xfId="0" applyNumberFormat="1" applyFont="1" applyFill="1" applyBorder="1" applyAlignment="1">
      <alignment horizontal="center" vertical="center"/>
    </xf>
    <xf numFmtId="1" fontId="45" fillId="42" borderId="68" xfId="0" applyNumberFormat="1" applyFont="1" applyFill="1" applyBorder="1" applyAlignment="1">
      <alignment horizontal="center" vertical="center"/>
    </xf>
    <xf numFmtId="1" fontId="45" fillId="42" borderId="65" xfId="0" applyNumberFormat="1" applyFont="1" applyFill="1" applyBorder="1" applyAlignment="1">
      <alignment horizontal="center" vertical="center"/>
    </xf>
    <xf numFmtId="1" fontId="45" fillId="42" borderId="66" xfId="0" applyNumberFormat="1" applyFont="1" applyFill="1" applyBorder="1" applyAlignment="1">
      <alignment horizontal="center" vertical="center"/>
    </xf>
    <xf numFmtId="1" fontId="45" fillId="38" borderId="64" xfId="0" applyNumberFormat="1" applyFont="1" applyFill="1" applyBorder="1" applyAlignment="1">
      <alignment horizontal="center" vertical="center"/>
    </xf>
    <xf numFmtId="1" fontId="45" fillId="38" borderId="65" xfId="0" applyNumberFormat="1" applyFont="1" applyFill="1" applyBorder="1" applyAlignment="1">
      <alignment horizontal="center" vertical="center"/>
    </xf>
    <xf numFmtId="1" fontId="41" fillId="41" borderId="77" xfId="0" applyNumberFormat="1" applyFont="1" applyFill="1" applyBorder="1" applyAlignment="1">
      <alignment horizontal="center" vertical="center"/>
    </xf>
    <xf numFmtId="1" fontId="41" fillId="41" borderId="44" xfId="0" applyNumberFormat="1" applyFont="1" applyFill="1" applyBorder="1" applyAlignment="1">
      <alignment horizontal="center" vertical="center"/>
    </xf>
    <xf numFmtId="1" fontId="45" fillId="0" borderId="98" xfId="0" applyNumberFormat="1" applyFont="1" applyFill="1" applyBorder="1" applyAlignment="1">
      <alignment horizontal="center" vertical="center"/>
    </xf>
    <xf numFmtId="1" fontId="45" fillId="41" borderId="77" xfId="0" applyNumberFormat="1" applyFont="1" applyFill="1" applyBorder="1" applyAlignment="1">
      <alignment horizontal="center" vertical="center"/>
    </xf>
    <xf numFmtId="1" fontId="45" fillId="41" borderId="44" xfId="0" applyNumberFormat="1" applyFont="1" applyFill="1" applyBorder="1" applyAlignment="1">
      <alignment horizontal="center" vertical="center"/>
    </xf>
    <xf numFmtId="1" fontId="41" fillId="41" borderId="85" xfId="0" applyNumberFormat="1" applyFont="1" applyFill="1" applyBorder="1" applyAlignment="1">
      <alignment horizontal="center" vertical="center"/>
    </xf>
    <xf numFmtId="0" fontId="33" fillId="34" borderId="100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1" fontId="41" fillId="42" borderId="62" xfId="0" applyNumberFormat="1" applyFont="1" applyFill="1" applyBorder="1" applyAlignment="1">
      <alignment horizontal="center" vertical="center"/>
    </xf>
    <xf numFmtId="1" fontId="45" fillId="42" borderId="62" xfId="0" applyNumberFormat="1" applyFont="1" applyFill="1" applyBorder="1" applyAlignment="1">
      <alignment horizontal="center" vertical="center"/>
    </xf>
    <xf numFmtId="1" fontId="45" fillId="42" borderId="44" xfId="0" applyNumberFormat="1" applyFont="1" applyFill="1" applyBorder="1" applyAlignment="1">
      <alignment horizontal="center" vertical="center"/>
    </xf>
    <xf numFmtId="1" fontId="45" fillId="38" borderId="63" xfId="0" applyNumberFormat="1" applyFont="1" applyFill="1" applyBorder="1" applyAlignment="1">
      <alignment horizontal="center" vertical="center"/>
    </xf>
    <xf numFmtId="1" fontId="45" fillId="38" borderId="18" xfId="0" applyNumberFormat="1" applyFont="1" applyFill="1" applyBorder="1" applyAlignment="1">
      <alignment horizontal="center" vertical="center"/>
    </xf>
    <xf numFmtId="1" fontId="41" fillId="0" borderId="122" xfId="0" applyNumberFormat="1" applyFont="1" applyFill="1" applyBorder="1" applyAlignment="1">
      <alignment horizontal="center" vertical="center"/>
    </xf>
    <xf numFmtId="1" fontId="45" fillId="42" borderId="63" xfId="0" applyNumberFormat="1" applyFont="1" applyFill="1" applyBorder="1" applyAlignment="1">
      <alignment horizontal="center" vertical="center"/>
    </xf>
    <xf numFmtId="1" fontId="45" fillId="42" borderId="67" xfId="0" applyNumberFormat="1" applyFont="1" applyFill="1" applyBorder="1" applyAlignment="1">
      <alignment horizontal="center" vertical="center"/>
    </xf>
    <xf numFmtId="1" fontId="28" fillId="41" borderId="18" xfId="0" applyNumberFormat="1" applyFont="1" applyFill="1" applyBorder="1" applyAlignment="1">
      <alignment horizontal="center" vertical="center"/>
    </xf>
    <xf numFmtId="1" fontId="28" fillId="41" borderId="44" xfId="0" applyNumberFormat="1" applyFont="1" applyFill="1" applyBorder="1" applyAlignment="1">
      <alignment horizontal="center" vertical="center"/>
    </xf>
    <xf numFmtId="1" fontId="28" fillId="41" borderId="78" xfId="0" applyNumberFormat="1" applyFont="1" applyFill="1" applyBorder="1" applyAlignment="1">
      <alignment horizontal="center" vertical="center"/>
    </xf>
    <xf numFmtId="1" fontId="71" fillId="41" borderId="62" xfId="0" applyNumberFormat="1" applyFont="1" applyFill="1" applyBorder="1" applyAlignment="1">
      <alignment horizontal="center" vertical="center"/>
    </xf>
    <xf numFmtId="1" fontId="71" fillId="41" borderId="18" xfId="0" applyNumberFormat="1" applyFont="1" applyFill="1" applyBorder="1" applyAlignment="1">
      <alignment horizontal="center" vertical="center"/>
    </xf>
    <xf numFmtId="1" fontId="71" fillId="38" borderId="18" xfId="0" applyNumberFormat="1" applyFont="1" applyFill="1" applyBorder="1" applyAlignment="1">
      <alignment horizontal="center" vertical="center"/>
    </xf>
    <xf numFmtId="1" fontId="71" fillId="38" borderId="44" xfId="0" applyNumberFormat="1" applyFont="1" applyFill="1" applyBorder="1" applyAlignment="1">
      <alignment horizontal="center" vertical="center"/>
    </xf>
    <xf numFmtId="1" fontId="71" fillId="41" borderId="44" xfId="0" applyNumberFormat="1" applyFont="1" applyFill="1" applyBorder="1" applyAlignment="1">
      <alignment horizontal="center" vertical="center"/>
    </xf>
    <xf numFmtId="1" fontId="71" fillId="41" borderId="78" xfId="0" applyNumberFormat="1" applyFont="1" applyFill="1" applyBorder="1" applyAlignment="1">
      <alignment horizontal="center" vertical="center"/>
    </xf>
    <xf numFmtId="1" fontId="72" fillId="41" borderId="78" xfId="0" applyNumberFormat="1" applyFont="1" applyFill="1" applyBorder="1" applyAlignment="1">
      <alignment horizontal="center" vertical="center"/>
    </xf>
    <xf numFmtId="1" fontId="74" fillId="41" borderId="44" xfId="0" applyNumberFormat="1" applyFont="1" applyFill="1" applyBorder="1" applyAlignment="1">
      <alignment horizontal="center" vertical="center"/>
    </xf>
    <xf numFmtId="1" fontId="74" fillId="41" borderId="78" xfId="0" applyNumberFormat="1" applyFont="1" applyFill="1" applyBorder="1" applyAlignment="1">
      <alignment horizontal="center" vertical="center"/>
    </xf>
    <xf numFmtId="1" fontId="74" fillId="0" borderId="63" xfId="0" applyNumberFormat="1" applyFont="1" applyFill="1" applyBorder="1" applyAlignment="1">
      <alignment horizontal="center" vertical="center"/>
    </xf>
    <xf numFmtId="1" fontId="74" fillId="0" borderId="18" xfId="0" applyNumberFormat="1" applyFont="1" applyFill="1" applyBorder="1" applyAlignment="1">
      <alignment horizontal="center" vertical="center"/>
    </xf>
    <xf numFmtId="1" fontId="74" fillId="0" borderId="78" xfId="0" applyNumberFormat="1" applyFont="1" applyFill="1" applyBorder="1" applyAlignment="1">
      <alignment horizontal="center" vertical="center"/>
    </xf>
    <xf numFmtId="1" fontId="74" fillId="0" borderId="44" xfId="0" applyNumberFormat="1" applyFont="1" applyFill="1" applyBorder="1" applyAlignment="1">
      <alignment horizontal="center" vertical="center"/>
    </xf>
    <xf numFmtId="1" fontId="74" fillId="0" borderId="122" xfId="0" applyNumberFormat="1" applyFont="1" applyFill="1" applyBorder="1" applyAlignment="1">
      <alignment horizontal="center" vertical="center"/>
    </xf>
    <xf numFmtId="1" fontId="75" fillId="38" borderId="131" xfId="0" applyNumberFormat="1" applyFont="1" applyFill="1" applyBorder="1" applyAlignment="1">
      <alignment horizontal="center" vertical="center"/>
    </xf>
    <xf numFmtId="1" fontId="75" fillId="38" borderId="44" xfId="0" applyNumberFormat="1" applyFont="1" applyFill="1" applyBorder="1" applyAlignment="1">
      <alignment horizontal="center" vertical="center"/>
    </xf>
    <xf numFmtId="1" fontId="75" fillId="41" borderId="44" xfId="0" applyNumberFormat="1" applyFont="1" applyFill="1" applyBorder="1" applyAlignment="1">
      <alignment horizontal="center" vertical="center"/>
    </xf>
    <xf numFmtId="1" fontId="75" fillId="0" borderId="44" xfId="0" applyNumberFormat="1" applyFont="1" applyFill="1" applyBorder="1" applyAlignment="1">
      <alignment horizontal="center" vertical="center"/>
    </xf>
    <xf numFmtId="1" fontId="75" fillId="0" borderId="18" xfId="0" applyNumberFormat="1" applyFont="1" applyFill="1" applyBorder="1" applyAlignment="1">
      <alignment horizontal="center" vertical="center"/>
    </xf>
    <xf numFmtId="1" fontId="75" fillId="0" borderId="78" xfId="0" applyNumberFormat="1" applyFont="1" applyFill="1" applyBorder="1" applyAlignment="1">
      <alignment horizontal="center" vertical="center"/>
    </xf>
    <xf numFmtId="1" fontId="75" fillId="41" borderId="78" xfId="0" applyNumberFormat="1" applyFont="1" applyFill="1" applyBorder="1" applyAlignment="1">
      <alignment horizontal="center" vertical="center"/>
    </xf>
    <xf numFmtId="1" fontId="75" fillId="0" borderId="129" xfId="0" applyNumberFormat="1" applyFont="1" applyFill="1" applyBorder="1" applyAlignment="1">
      <alignment horizontal="center" vertical="center"/>
    </xf>
    <xf numFmtId="1" fontId="75" fillId="41" borderId="18" xfId="0" applyNumberFormat="1" applyFont="1" applyFill="1" applyBorder="1" applyAlignment="1">
      <alignment horizontal="center" vertical="center"/>
    </xf>
    <xf numFmtId="1" fontId="75" fillId="38" borderId="78" xfId="0" applyNumberFormat="1" applyFont="1" applyFill="1" applyBorder="1" applyAlignment="1">
      <alignment horizontal="center" vertical="center"/>
    </xf>
    <xf numFmtId="1" fontId="75" fillId="0" borderId="130" xfId="0" applyNumberFormat="1" applyFont="1" applyFill="1" applyBorder="1" applyAlignment="1">
      <alignment horizontal="center" vertical="center"/>
    </xf>
    <xf numFmtId="1" fontId="75" fillId="0" borderId="68" xfId="0" applyNumberFormat="1" applyFont="1" applyFill="1" applyBorder="1" applyAlignment="1">
      <alignment horizontal="center" vertical="center"/>
    </xf>
    <xf numFmtId="1" fontId="28" fillId="43" borderId="65" xfId="0" applyNumberFormat="1" applyFont="1" applyFill="1" applyBorder="1" applyAlignment="1">
      <alignment horizontal="center" vertical="center"/>
    </xf>
    <xf numFmtId="1" fontId="28" fillId="41" borderId="65" xfId="0" applyNumberFormat="1" applyFont="1" applyFill="1" applyBorder="1" applyAlignment="1">
      <alignment horizontal="center" vertical="center"/>
    </xf>
    <xf numFmtId="1" fontId="71" fillId="38" borderId="63" xfId="0" applyNumberFormat="1" applyFont="1" applyFill="1" applyBorder="1" applyAlignment="1">
      <alignment horizontal="center" vertical="center"/>
    </xf>
    <xf numFmtId="1" fontId="71" fillId="41" borderId="65" xfId="0" applyNumberFormat="1" applyFont="1" applyFill="1" applyBorder="1" applyAlignment="1">
      <alignment horizontal="center" vertical="center"/>
    </xf>
    <xf numFmtId="1" fontId="71" fillId="0" borderId="65" xfId="0" applyNumberFormat="1" applyFont="1" applyFill="1" applyBorder="1" applyAlignment="1">
      <alignment horizontal="center" vertical="center"/>
    </xf>
    <xf numFmtId="1" fontId="71" fillId="0" borderId="122" xfId="0" applyNumberFormat="1" applyFont="1" applyFill="1" applyBorder="1" applyAlignment="1">
      <alignment horizontal="center" vertical="center"/>
    </xf>
    <xf numFmtId="1" fontId="71" fillId="0" borderId="66" xfId="0" applyNumberFormat="1" applyFont="1" applyFill="1" applyBorder="1" applyAlignment="1">
      <alignment horizontal="center" vertical="center"/>
    </xf>
    <xf numFmtId="1" fontId="71" fillId="0" borderId="131" xfId="0" applyNumberFormat="1" applyFont="1" applyFill="1" applyBorder="1" applyAlignment="1">
      <alignment horizontal="center" vertical="center"/>
    </xf>
    <xf numFmtId="0" fontId="12" fillId="42" borderId="0" xfId="0" applyFont="1" applyFill="1" applyBorder="1" applyAlignment="1">
      <alignment vertical="center" readingOrder="1"/>
    </xf>
    <xf numFmtId="0" fontId="12" fillId="42" borderId="18" xfId="0" applyFont="1" applyFill="1" applyBorder="1" applyAlignment="1">
      <alignment horizontal="center" vertical="center" readingOrder="1"/>
    </xf>
    <xf numFmtId="0" fontId="12" fillId="41" borderId="18" xfId="0" applyFont="1" applyFill="1" applyBorder="1" applyAlignment="1">
      <alignment horizontal="center" vertical="center" readingOrder="1"/>
    </xf>
    <xf numFmtId="0" fontId="94" fillId="42" borderId="67" xfId="0" applyFont="1" applyFill="1" applyBorder="1" applyAlignment="1">
      <alignment horizontal="center" vertical="center" readingOrder="1"/>
    </xf>
    <xf numFmtId="0" fontId="12" fillId="42" borderId="18" xfId="0" applyFont="1" applyFill="1" applyBorder="1" applyAlignment="1">
      <alignment vertical="center" readingOrder="1"/>
    </xf>
    <xf numFmtId="0" fontId="95" fillId="42" borderId="18" xfId="0" applyFont="1" applyFill="1" applyBorder="1" applyAlignment="1">
      <alignment horizontal="center" vertical="center" readingOrder="1"/>
    </xf>
    <xf numFmtId="0" fontId="95" fillId="41" borderId="18" xfId="0" applyFont="1" applyFill="1" applyBorder="1" applyAlignment="1">
      <alignment horizontal="center" vertical="center" readingOrder="1"/>
    </xf>
    <xf numFmtId="0" fontId="94" fillId="42" borderId="68" xfId="0" applyFont="1" applyFill="1" applyBorder="1" applyAlignment="1">
      <alignment horizontal="center" vertical="center" readingOrder="1"/>
    </xf>
    <xf numFmtId="0" fontId="12" fillId="42" borderId="78" xfId="0" applyFont="1" applyFill="1" applyBorder="1" applyAlignment="1">
      <alignment horizontal="center" vertical="center" readingOrder="1"/>
    </xf>
    <xf numFmtId="0" fontId="12" fillId="41" borderId="78" xfId="0" applyFont="1" applyFill="1" applyBorder="1" applyAlignment="1">
      <alignment horizontal="center" vertical="center" readingOrder="1"/>
    </xf>
    <xf numFmtId="0" fontId="94" fillId="42" borderId="103" xfId="0" applyFont="1" applyFill="1" applyBorder="1" applyAlignment="1">
      <alignment horizontal="center" vertical="center" readingOrder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7"/>
  <sheetViews>
    <sheetView zoomScale="130" zoomScaleNormal="130" zoomScalePageLayoutView="0" workbookViewId="0" topLeftCell="A1">
      <selection activeCell="AG23" sqref="AG23:AJ23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450" t="s">
        <v>438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2"/>
    </row>
    <row r="2" spans="1:39" ht="12.75" customHeight="1">
      <c r="A2" s="453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5"/>
    </row>
    <row r="3" spans="1:39" ht="12.75" customHeight="1" thickBot="1">
      <c r="A3" s="453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5"/>
    </row>
    <row r="4" spans="1:39" ht="12" customHeight="1">
      <c r="A4" s="463" t="s">
        <v>0</v>
      </c>
      <c r="B4" s="92" t="s">
        <v>1</v>
      </c>
      <c r="C4" s="91" t="s">
        <v>2</v>
      </c>
      <c r="D4" s="459" t="s">
        <v>3</v>
      </c>
      <c r="E4" s="446" t="s">
        <v>4</v>
      </c>
      <c r="F4" s="277" t="s">
        <v>10</v>
      </c>
      <c r="G4" s="277" t="s">
        <v>11</v>
      </c>
      <c r="H4" s="277" t="s">
        <v>11</v>
      </c>
      <c r="I4" s="277" t="s">
        <v>12</v>
      </c>
      <c r="J4" s="277" t="s">
        <v>12</v>
      </c>
      <c r="K4" s="277" t="s">
        <v>13</v>
      </c>
      <c r="L4" s="277" t="s">
        <v>12</v>
      </c>
      <c r="M4" s="277" t="s">
        <v>10</v>
      </c>
      <c r="N4" s="277" t="s">
        <v>11</v>
      </c>
      <c r="O4" s="277" t="s">
        <v>11</v>
      </c>
      <c r="P4" s="277" t="s">
        <v>12</v>
      </c>
      <c r="Q4" s="277" t="s">
        <v>12</v>
      </c>
      <c r="R4" s="277" t="s">
        <v>13</v>
      </c>
      <c r="S4" s="277" t="s">
        <v>12</v>
      </c>
      <c r="T4" s="277" t="s">
        <v>10</v>
      </c>
      <c r="U4" s="277" t="s">
        <v>11</v>
      </c>
      <c r="V4" s="277" t="s">
        <v>11</v>
      </c>
      <c r="W4" s="292" t="s">
        <v>12</v>
      </c>
      <c r="X4" s="277" t="s">
        <v>12</v>
      </c>
      <c r="Y4" s="292" t="s">
        <v>13</v>
      </c>
      <c r="Z4" s="292" t="s">
        <v>12</v>
      </c>
      <c r="AA4" s="277" t="s">
        <v>10</v>
      </c>
      <c r="AB4" s="292" t="s">
        <v>11</v>
      </c>
      <c r="AC4" s="277" t="s">
        <v>11</v>
      </c>
      <c r="AD4" s="292" t="s">
        <v>12</v>
      </c>
      <c r="AE4" s="292" t="s">
        <v>12</v>
      </c>
      <c r="AF4" s="292" t="s">
        <v>13</v>
      </c>
      <c r="AG4" s="292" t="s">
        <v>12</v>
      </c>
      <c r="AH4" s="292" t="s">
        <v>10</v>
      </c>
      <c r="AI4" s="292" t="s">
        <v>11</v>
      </c>
      <c r="AJ4" s="305" t="s">
        <v>11</v>
      </c>
      <c r="AK4" s="448" t="s">
        <v>5</v>
      </c>
      <c r="AL4" s="442" t="s">
        <v>6</v>
      </c>
      <c r="AM4" s="444" t="s">
        <v>7</v>
      </c>
    </row>
    <row r="5" spans="1:39" ht="12" customHeight="1" thickBot="1">
      <c r="A5" s="464"/>
      <c r="B5" s="156" t="s">
        <v>8</v>
      </c>
      <c r="C5" s="157" t="s">
        <v>9</v>
      </c>
      <c r="D5" s="460"/>
      <c r="E5" s="447"/>
      <c r="F5" s="286">
        <v>1</v>
      </c>
      <c r="G5" s="287">
        <v>2</v>
      </c>
      <c r="H5" s="287">
        <v>3</v>
      </c>
      <c r="I5" s="287">
        <v>4</v>
      </c>
      <c r="J5" s="287">
        <v>5</v>
      </c>
      <c r="K5" s="287">
        <v>6</v>
      </c>
      <c r="L5" s="287">
        <v>7</v>
      </c>
      <c r="M5" s="287">
        <v>8</v>
      </c>
      <c r="N5" s="287">
        <v>9</v>
      </c>
      <c r="O5" s="287">
        <v>10</v>
      </c>
      <c r="P5" s="287">
        <v>11</v>
      </c>
      <c r="Q5" s="287">
        <v>12</v>
      </c>
      <c r="R5" s="287">
        <v>13</v>
      </c>
      <c r="S5" s="287">
        <v>14</v>
      </c>
      <c r="T5" s="287">
        <v>15</v>
      </c>
      <c r="U5" s="287">
        <v>16</v>
      </c>
      <c r="V5" s="287">
        <v>17</v>
      </c>
      <c r="W5" s="287">
        <v>18</v>
      </c>
      <c r="X5" s="287">
        <v>19</v>
      </c>
      <c r="Y5" s="287">
        <v>20</v>
      </c>
      <c r="Z5" s="287">
        <v>21</v>
      </c>
      <c r="AA5" s="287">
        <v>22</v>
      </c>
      <c r="AB5" s="287">
        <v>23</v>
      </c>
      <c r="AC5" s="310">
        <v>24</v>
      </c>
      <c r="AD5" s="310">
        <v>25</v>
      </c>
      <c r="AE5" s="310">
        <v>26</v>
      </c>
      <c r="AF5" s="310">
        <v>27</v>
      </c>
      <c r="AG5" s="310">
        <v>28</v>
      </c>
      <c r="AH5" s="293">
        <v>29</v>
      </c>
      <c r="AI5" s="293">
        <v>30</v>
      </c>
      <c r="AJ5" s="306">
        <v>31</v>
      </c>
      <c r="AK5" s="449"/>
      <c r="AL5" s="443"/>
      <c r="AM5" s="445"/>
    </row>
    <row r="6" spans="1:39" ht="12" customHeight="1">
      <c r="A6" s="278" t="s">
        <v>292</v>
      </c>
      <c r="B6" s="255" t="s">
        <v>291</v>
      </c>
      <c r="C6" s="154">
        <v>109874</v>
      </c>
      <c r="D6" s="155" t="s">
        <v>397</v>
      </c>
      <c r="E6" s="176" t="s">
        <v>293</v>
      </c>
      <c r="F6" s="439" t="s">
        <v>434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1"/>
      <c r="AK6" s="158">
        <v>138</v>
      </c>
      <c r="AL6" s="132">
        <f>COUNTIF(E6:AJ6,"M")*6+COUNTIF(E6:AJ6,"P")*12+COUNTIF(E6:AJ6,"T")*6+COUNTIF(E6:AJ6,"P#")*12+COUNTIF(E6:AJ6,"M#")*6+COUNTIF(E6:AJ6,"M/T#")*12+COUNTIF(E6:AJ6,"M#/T")*12+COUNTIF(E6:AJ6,"T#")*6+COUNTIF(E6:AJ6,"I#")*6+COUNTIF(E6:AJ6,"N##")*12+COUNTIF(E6:AJ6,"AT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0</v>
      </c>
      <c r="AM6" s="279">
        <v>0</v>
      </c>
    </row>
    <row r="7" spans="1:39" ht="12" customHeight="1">
      <c r="A7" s="280" t="s">
        <v>289</v>
      </c>
      <c r="B7" s="256" t="s">
        <v>285</v>
      </c>
      <c r="C7" s="78" t="s">
        <v>287</v>
      </c>
      <c r="D7" s="23" t="s">
        <v>45</v>
      </c>
      <c r="E7" s="177" t="s">
        <v>105</v>
      </c>
      <c r="F7" s="80" t="s">
        <v>421</v>
      </c>
      <c r="G7" s="80" t="s">
        <v>421</v>
      </c>
      <c r="H7" s="80" t="s">
        <v>421</v>
      </c>
      <c r="I7" s="80" t="s">
        <v>421</v>
      </c>
      <c r="J7" s="363" t="s">
        <v>420</v>
      </c>
      <c r="K7" s="363" t="s">
        <v>420</v>
      </c>
      <c r="L7" s="80" t="s">
        <v>420</v>
      </c>
      <c r="M7" s="80" t="s">
        <v>421</v>
      </c>
      <c r="N7" s="80" t="s">
        <v>421</v>
      </c>
      <c r="O7" s="80" t="s">
        <v>421</v>
      </c>
      <c r="P7" s="80" t="s">
        <v>420</v>
      </c>
      <c r="Q7" s="363" t="s">
        <v>420</v>
      </c>
      <c r="R7" s="363" t="s">
        <v>420</v>
      </c>
      <c r="S7" s="80" t="s">
        <v>421</v>
      </c>
      <c r="T7" s="80" t="s">
        <v>421</v>
      </c>
      <c r="U7" s="80" t="s">
        <v>421</v>
      </c>
      <c r="V7" s="80" t="s">
        <v>421</v>
      </c>
      <c r="W7" s="80" t="s">
        <v>421</v>
      </c>
      <c r="X7" s="363" t="s">
        <v>422</v>
      </c>
      <c r="Y7" s="363" t="s">
        <v>420</v>
      </c>
      <c r="Z7" s="80" t="s">
        <v>420</v>
      </c>
      <c r="AA7" s="80" t="s">
        <v>421</v>
      </c>
      <c r="AB7" s="80" t="s">
        <v>421</v>
      </c>
      <c r="AC7" s="80" t="s">
        <v>421</v>
      </c>
      <c r="AD7" s="80" t="s">
        <v>421</v>
      </c>
      <c r="AE7" s="363" t="s">
        <v>420</v>
      </c>
      <c r="AF7" s="363" t="s">
        <v>422</v>
      </c>
      <c r="AG7" s="80" t="s">
        <v>420</v>
      </c>
      <c r="AH7" s="80" t="s">
        <v>421</v>
      </c>
      <c r="AI7" s="80" t="s">
        <v>421</v>
      </c>
      <c r="AJ7" s="312" t="s">
        <v>421</v>
      </c>
      <c r="AK7" s="77">
        <v>138</v>
      </c>
      <c r="AL7" s="132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138</v>
      </c>
      <c r="AM7" s="279">
        <f>SUM(AL7-138)</f>
        <v>0</v>
      </c>
    </row>
    <row r="8" spans="1:39" ht="12" customHeight="1" thickBot="1">
      <c r="A8" s="280" t="s">
        <v>290</v>
      </c>
      <c r="B8" s="256" t="s">
        <v>286</v>
      </c>
      <c r="C8" s="78" t="s">
        <v>288</v>
      </c>
      <c r="D8" s="23" t="s">
        <v>45</v>
      </c>
      <c r="E8" s="177" t="s">
        <v>105</v>
      </c>
      <c r="F8" s="80" t="s">
        <v>420</v>
      </c>
      <c r="G8" s="80" t="s">
        <v>421</v>
      </c>
      <c r="H8" s="80" t="s">
        <v>421</v>
      </c>
      <c r="I8" s="80" t="s">
        <v>421</v>
      </c>
      <c r="J8" s="363" t="s">
        <v>422</v>
      </c>
      <c r="K8" s="363" t="s">
        <v>420</v>
      </c>
      <c r="L8" s="80" t="s">
        <v>421</v>
      </c>
      <c r="M8" s="80" t="s">
        <v>421</v>
      </c>
      <c r="N8" s="80" t="s">
        <v>421</v>
      </c>
      <c r="O8" s="80" t="s">
        <v>421</v>
      </c>
      <c r="P8" s="80" t="s">
        <v>421</v>
      </c>
      <c r="Q8" s="363" t="s">
        <v>420</v>
      </c>
      <c r="R8" s="363" t="s">
        <v>422</v>
      </c>
      <c r="S8" s="80" t="s">
        <v>420</v>
      </c>
      <c r="T8" s="80" t="s">
        <v>421</v>
      </c>
      <c r="U8" s="80" t="s">
        <v>421</v>
      </c>
      <c r="V8" s="80" t="s">
        <v>421</v>
      </c>
      <c r="W8" s="80" t="s">
        <v>421</v>
      </c>
      <c r="X8" s="363" t="s">
        <v>420</v>
      </c>
      <c r="Y8" s="363" t="s">
        <v>420</v>
      </c>
      <c r="Z8" s="80" t="s">
        <v>421</v>
      </c>
      <c r="AA8" s="80" t="s">
        <v>421</v>
      </c>
      <c r="AB8" s="80" t="s">
        <v>421</v>
      </c>
      <c r="AC8" s="80" t="s">
        <v>420</v>
      </c>
      <c r="AD8" s="80" t="s">
        <v>420</v>
      </c>
      <c r="AE8" s="363" t="s">
        <v>420</v>
      </c>
      <c r="AF8" s="363" t="s">
        <v>420</v>
      </c>
      <c r="AG8" s="80" t="s">
        <v>421</v>
      </c>
      <c r="AH8" s="80" t="s">
        <v>421</v>
      </c>
      <c r="AI8" s="80" t="s">
        <v>421</v>
      </c>
      <c r="AJ8" s="312" t="s">
        <v>421</v>
      </c>
      <c r="AK8" s="77">
        <v>138</v>
      </c>
      <c r="AL8" s="132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138</v>
      </c>
      <c r="AM8" s="279">
        <f>SUM(AL8-138)</f>
        <v>0</v>
      </c>
    </row>
    <row r="9" spans="1:39" ht="12" customHeight="1">
      <c r="A9" s="463" t="s">
        <v>0</v>
      </c>
      <c r="B9" s="92" t="s">
        <v>1</v>
      </c>
      <c r="C9" s="91" t="s">
        <v>2</v>
      </c>
      <c r="D9" s="459" t="s">
        <v>3</v>
      </c>
      <c r="E9" s="446" t="s">
        <v>4</v>
      </c>
      <c r="F9" s="277" t="s">
        <v>10</v>
      </c>
      <c r="G9" s="277" t="s">
        <v>11</v>
      </c>
      <c r="H9" s="277" t="s">
        <v>11</v>
      </c>
      <c r="I9" s="277" t="s">
        <v>12</v>
      </c>
      <c r="J9" s="277" t="s">
        <v>12</v>
      </c>
      <c r="K9" s="277" t="s">
        <v>13</v>
      </c>
      <c r="L9" s="277" t="s">
        <v>12</v>
      </c>
      <c r="M9" s="277" t="s">
        <v>10</v>
      </c>
      <c r="N9" s="277" t="s">
        <v>11</v>
      </c>
      <c r="O9" s="277" t="s">
        <v>11</v>
      </c>
      <c r="P9" s="277" t="s">
        <v>12</v>
      </c>
      <c r="Q9" s="277" t="s">
        <v>12</v>
      </c>
      <c r="R9" s="277" t="s">
        <v>13</v>
      </c>
      <c r="S9" s="277" t="s">
        <v>12</v>
      </c>
      <c r="T9" s="277" t="s">
        <v>10</v>
      </c>
      <c r="U9" s="277" t="s">
        <v>11</v>
      </c>
      <c r="V9" s="277" t="s">
        <v>11</v>
      </c>
      <c r="W9" s="292" t="s">
        <v>12</v>
      </c>
      <c r="X9" s="277" t="s">
        <v>12</v>
      </c>
      <c r="Y9" s="292" t="s">
        <v>13</v>
      </c>
      <c r="Z9" s="292" t="s">
        <v>12</v>
      </c>
      <c r="AA9" s="277" t="s">
        <v>10</v>
      </c>
      <c r="AB9" s="292" t="s">
        <v>11</v>
      </c>
      <c r="AC9" s="277" t="s">
        <v>11</v>
      </c>
      <c r="AD9" s="292" t="s">
        <v>12</v>
      </c>
      <c r="AE9" s="292" t="s">
        <v>12</v>
      </c>
      <c r="AF9" s="292" t="s">
        <v>13</v>
      </c>
      <c r="AG9" s="292" t="s">
        <v>12</v>
      </c>
      <c r="AH9" s="292" t="s">
        <v>10</v>
      </c>
      <c r="AI9" s="292" t="s">
        <v>11</v>
      </c>
      <c r="AJ9" s="305" t="s">
        <v>11</v>
      </c>
      <c r="AK9" s="448" t="s">
        <v>5</v>
      </c>
      <c r="AL9" s="442" t="s">
        <v>6</v>
      </c>
      <c r="AM9" s="444" t="s">
        <v>7</v>
      </c>
    </row>
    <row r="10" spans="1:39" ht="12" customHeight="1" thickBot="1">
      <c r="A10" s="464"/>
      <c r="B10" s="156" t="s">
        <v>8</v>
      </c>
      <c r="C10" s="157" t="s">
        <v>9</v>
      </c>
      <c r="D10" s="460"/>
      <c r="E10" s="447"/>
      <c r="F10" s="286">
        <v>1</v>
      </c>
      <c r="G10" s="287">
        <v>2</v>
      </c>
      <c r="H10" s="287">
        <v>3</v>
      </c>
      <c r="I10" s="287">
        <v>4</v>
      </c>
      <c r="J10" s="287">
        <v>5</v>
      </c>
      <c r="K10" s="287">
        <v>6</v>
      </c>
      <c r="L10" s="287">
        <v>7</v>
      </c>
      <c r="M10" s="287">
        <v>8</v>
      </c>
      <c r="N10" s="287">
        <v>9</v>
      </c>
      <c r="O10" s="287">
        <v>10</v>
      </c>
      <c r="P10" s="287">
        <v>11</v>
      </c>
      <c r="Q10" s="287">
        <v>12</v>
      </c>
      <c r="R10" s="287">
        <v>13</v>
      </c>
      <c r="S10" s="287">
        <v>14</v>
      </c>
      <c r="T10" s="287">
        <v>15</v>
      </c>
      <c r="U10" s="287">
        <v>16</v>
      </c>
      <c r="V10" s="287">
        <v>17</v>
      </c>
      <c r="W10" s="287">
        <v>18</v>
      </c>
      <c r="X10" s="287">
        <v>19</v>
      </c>
      <c r="Y10" s="287">
        <v>20</v>
      </c>
      <c r="Z10" s="287">
        <v>21</v>
      </c>
      <c r="AA10" s="287">
        <v>22</v>
      </c>
      <c r="AB10" s="287">
        <v>23</v>
      </c>
      <c r="AC10" s="310">
        <v>24</v>
      </c>
      <c r="AD10" s="310">
        <v>25</v>
      </c>
      <c r="AE10" s="310">
        <v>26</v>
      </c>
      <c r="AF10" s="310">
        <v>27</v>
      </c>
      <c r="AG10" s="310">
        <v>28</v>
      </c>
      <c r="AH10" s="293">
        <v>29</v>
      </c>
      <c r="AI10" s="293">
        <v>30</v>
      </c>
      <c r="AJ10" s="306">
        <v>31</v>
      </c>
      <c r="AK10" s="449"/>
      <c r="AL10" s="443"/>
      <c r="AM10" s="445"/>
    </row>
    <row r="11" spans="1:39" ht="12" customHeight="1">
      <c r="A11" s="280" t="s">
        <v>283</v>
      </c>
      <c r="B11" s="256" t="s">
        <v>280</v>
      </c>
      <c r="C11" s="72">
        <v>152668</v>
      </c>
      <c r="D11" s="23" t="s">
        <v>45</v>
      </c>
      <c r="E11" s="178" t="s">
        <v>173</v>
      </c>
      <c r="F11" s="81" t="s">
        <v>421</v>
      </c>
      <c r="G11" s="81" t="s">
        <v>421</v>
      </c>
      <c r="H11" s="80" t="s">
        <v>421</v>
      </c>
      <c r="I11" s="80" t="s">
        <v>421</v>
      </c>
      <c r="J11" s="363" t="s">
        <v>420</v>
      </c>
      <c r="K11" s="363" t="s">
        <v>420</v>
      </c>
      <c r="L11" s="80" t="s">
        <v>421</v>
      </c>
      <c r="M11" s="80" t="s">
        <v>421</v>
      </c>
      <c r="N11" s="80" t="s">
        <v>421</v>
      </c>
      <c r="O11" s="80" t="s">
        <v>421</v>
      </c>
      <c r="P11" s="80" t="s">
        <v>421</v>
      </c>
      <c r="Q11" s="363" t="s">
        <v>420</v>
      </c>
      <c r="R11" s="363" t="s">
        <v>420</v>
      </c>
      <c r="S11" s="80" t="s">
        <v>421</v>
      </c>
      <c r="T11" s="80" t="s">
        <v>421</v>
      </c>
      <c r="U11" s="80" t="s">
        <v>421</v>
      </c>
      <c r="V11" s="80" t="s">
        <v>421</v>
      </c>
      <c r="W11" s="80" t="s">
        <v>421</v>
      </c>
      <c r="X11" s="363" t="s">
        <v>420</v>
      </c>
      <c r="Y11" s="363" t="s">
        <v>420</v>
      </c>
      <c r="Z11" s="80" t="s">
        <v>421</v>
      </c>
      <c r="AA11" s="80" t="s">
        <v>421</v>
      </c>
      <c r="AB11" s="80" t="s">
        <v>421</v>
      </c>
      <c r="AC11" s="80" t="s">
        <v>421</v>
      </c>
      <c r="AD11" s="80" t="s">
        <v>421</v>
      </c>
      <c r="AE11" s="363" t="s">
        <v>420</v>
      </c>
      <c r="AF11" s="363" t="s">
        <v>420</v>
      </c>
      <c r="AG11" s="80" t="s">
        <v>421</v>
      </c>
      <c r="AH11" s="80" t="s">
        <v>421</v>
      </c>
      <c r="AI11" s="80" t="s">
        <v>421</v>
      </c>
      <c r="AJ11" s="312" t="s">
        <v>421</v>
      </c>
      <c r="AK11" s="77">
        <v>138</v>
      </c>
      <c r="AL11" s="3">
        <f>COUNTIF(E11:AJ11,"M")*6+COUNTIF(E11:AJ11,"P")*12+COUNTIF(E11:AJ11,"T")*6+COUNTIF(E11:AJ11,"P#")*12+COUNTIF(E11:AJ11,"M#")*6+COUNTIF(E11:AJ11,"M/T#")*12+COUNTIF(E11:AJ11,"M#/T")*12+COUNTIF(E11:AJ11,"T#")*6+COUNTIF(E11:AJ11,"I#")*6+COUNTIF(E11:AJ11,"N##")*12+COUNTIF(E11:AJ11,"AT")*6+COUNTIF(E11:AJ11,"FE")*6+COUNTIF(E11:AJ11,"N")*12+COUNTIF(E11:AJ11,"N#")*12+COUNTIF(E11:AJ11,"T#/N#")*18+COUNTIF(E11:AJ11,"T/N")*18+COUNTIF(E11:AJ11,"M1")*6+COUNTIF(E11:AJ11,"T1")*6+COUNTIF(E11:AJ11,"P1")*12+COUNTIF(E11:AJ11,"M1#")*6+COUNTIF(E11:AJ11,"T1#")*6+COUNTIF(E11:AJ11,"P1#")*12+COUNTIF(E11:AJ11,"C#")*6</f>
        <v>138</v>
      </c>
      <c r="AM11" s="281">
        <f>SUM(AL11-138)</f>
        <v>0</v>
      </c>
    </row>
    <row r="12" spans="1:39" ht="12" customHeight="1" thickBot="1">
      <c r="A12" s="280" t="s">
        <v>284</v>
      </c>
      <c r="B12" s="256" t="s">
        <v>281</v>
      </c>
      <c r="C12" s="72" t="s">
        <v>282</v>
      </c>
      <c r="D12" s="23" t="s">
        <v>45</v>
      </c>
      <c r="E12" s="178" t="s">
        <v>173</v>
      </c>
      <c r="F12" s="80" t="s">
        <v>10</v>
      </c>
      <c r="G12" s="80" t="s">
        <v>10</v>
      </c>
      <c r="H12" s="80" t="s">
        <v>420</v>
      </c>
      <c r="I12" s="80" t="s">
        <v>10</v>
      </c>
      <c r="J12" s="363" t="s">
        <v>420</v>
      </c>
      <c r="K12" s="363" t="s">
        <v>422</v>
      </c>
      <c r="L12" s="80" t="s">
        <v>10</v>
      </c>
      <c r="M12" s="80" t="s">
        <v>420</v>
      </c>
      <c r="N12" s="80" t="s">
        <v>10</v>
      </c>
      <c r="O12" s="80" t="s">
        <v>10</v>
      </c>
      <c r="P12" s="80" t="s">
        <v>10</v>
      </c>
      <c r="Q12" s="363" t="s">
        <v>422</v>
      </c>
      <c r="R12" s="363" t="s">
        <v>420</v>
      </c>
      <c r="S12" s="80" t="s">
        <v>10</v>
      </c>
      <c r="T12" s="80" t="s">
        <v>420</v>
      </c>
      <c r="U12" s="80" t="s">
        <v>10</v>
      </c>
      <c r="V12" s="80" t="s">
        <v>10</v>
      </c>
      <c r="W12" s="80" t="s">
        <v>10</v>
      </c>
      <c r="X12" s="364" t="s">
        <v>424</v>
      </c>
      <c r="Y12" s="363" t="s">
        <v>420</v>
      </c>
      <c r="Z12" s="80" t="s">
        <v>10</v>
      </c>
      <c r="AA12" s="80" t="s">
        <v>420</v>
      </c>
      <c r="AB12" s="80" t="s">
        <v>10</v>
      </c>
      <c r="AC12" s="80" t="s">
        <v>10</v>
      </c>
      <c r="AD12" s="80" t="s">
        <v>10</v>
      </c>
      <c r="AE12" s="363" t="s">
        <v>420</v>
      </c>
      <c r="AF12" s="364" t="s">
        <v>424</v>
      </c>
      <c r="AG12" s="80" t="s">
        <v>10</v>
      </c>
      <c r="AH12" s="80" t="s">
        <v>10</v>
      </c>
      <c r="AI12" s="80" t="s">
        <v>10</v>
      </c>
      <c r="AJ12" s="312" t="s">
        <v>10</v>
      </c>
      <c r="AK12" s="77">
        <v>138</v>
      </c>
      <c r="AL12" s="3">
        <f>COUNTIF(E12:AJ12,"M")*6+COUNTIF(E12:AJ12,"P")*12+COUNTIF(E12:AJ12,"T")*6+COUNTIF(E12:AJ12,"P#")*12+COUNTIF(E12:AJ12,"M#")*6+COUNTIF(E12:AJ12,"M/T#")*12+COUNTIF(E12:AJ12,"M#/T")*12+COUNTIF(E12:AJ12,"T#")*6+COUNTIF(E12:AJ12,"I#")*6+COUNTIF(E12:AJ12,"N##")*12+COUNTIF(E12:AJ12,"AF")*6+COUNTIF(E12:AJ12,"FE")*6+COUNTIF(E12:AJ12,"N")*12+COUNTIF(E12:AJ12,"N#")*12+COUNTIF(E12:AJ12,"T#/N#")*18+COUNTIF(E12:AJ12,"T/N")*18+COUNTIF(E12:AJ12,"M1")*6+COUNTIF(E12:AJ12,"T1")*6+COUNTIF(E12:AJ12,"P1")*12+COUNTIF(E12:AJ12,"M1#")*6+COUNTIF(E12:AJ12,"T1#")*6+COUNTIF(E12:AJ12,"P1#")*12+COUNTIF(E12:AJ12,"C#")*6</f>
        <v>162</v>
      </c>
      <c r="AM12" s="281">
        <f>SUM(AL12-138)</f>
        <v>24</v>
      </c>
    </row>
    <row r="13" spans="1:39" ht="12" customHeight="1">
      <c r="A13" s="463" t="s">
        <v>0</v>
      </c>
      <c r="B13" s="92" t="s">
        <v>1</v>
      </c>
      <c r="C13" s="91" t="s">
        <v>2</v>
      </c>
      <c r="D13" s="459" t="s">
        <v>3</v>
      </c>
      <c r="E13" s="446" t="s">
        <v>4</v>
      </c>
      <c r="F13" s="277" t="s">
        <v>10</v>
      </c>
      <c r="G13" s="277" t="s">
        <v>11</v>
      </c>
      <c r="H13" s="277" t="s">
        <v>11</v>
      </c>
      <c r="I13" s="277" t="s">
        <v>12</v>
      </c>
      <c r="J13" s="277" t="s">
        <v>12</v>
      </c>
      <c r="K13" s="277" t="s">
        <v>13</v>
      </c>
      <c r="L13" s="277" t="s">
        <v>12</v>
      </c>
      <c r="M13" s="277" t="s">
        <v>10</v>
      </c>
      <c r="N13" s="277" t="s">
        <v>11</v>
      </c>
      <c r="O13" s="277" t="s">
        <v>11</v>
      </c>
      <c r="P13" s="277" t="s">
        <v>12</v>
      </c>
      <c r="Q13" s="277" t="s">
        <v>12</v>
      </c>
      <c r="R13" s="277" t="s">
        <v>13</v>
      </c>
      <c r="S13" s="277" t="s">
        <v>12</v>
      </c>
      <c r="T13" s="277" t="s">
        <v>10</v>
      </c>
      <c r="U13" s="277" t="s">
        <v>11</v>
      </c>
      <c r="V13" s="277" t="s">
        <v>11</v>
      </c>
      <c r="W13" s="292" t="s">
        <v>12</v>
      </c>
      <c r="X13" s="277" t="s">
        <v>12</v>
      </c>
      <c r="Y13" s="292" t="s">
        <v>13</v>
      </c>
      <c r="Z13" s="292" t="s">
        <v>12</v>
      </c>
      <c r="AA13" s="277" t="s">
        <v>10</v>
      </c>
      <c r="AB13" s="292" t="s">
        <v>11</v>
      </c>
      <c r="AC13" s="277" t="s">
        <v>11</v>
      </c>
      <c r="AD13" s="292" t="s">
        <v>12</v>
      </c>
      <c r="AE13" s="292" t="s">
        <v>12</v>
      </c>
      <c r="AF13" s="292" t="s">
        <v>13</v>
      </c>
      <c r="AG13" s="292" t="s">
        <v>12</v>
      </c>
      <c r="AH13" s="292" t="s">
        <v>10</v>
      </c>
      <c r="AI13" s="292" t="s">
        <v>11</v>
      </c>
      <c r="AJ13" s="305" t="s">
        <v>11</v>
      </c>
      <c r="AK13" s="448" t="s">
        <v>5</v>
      </c>
      <c r="AL13" s="442" t="s">
        <v>6</v>
      </c>
      <c r="AM13" s="444" t="s">
        <v>7</v>
      </c>
    </row>
    <row r="14" spans="1:39" ht="12" customHeight="1" thickBot="1">
      <c r="A14" s="464"/>
      <c r="B14" s="156" t="s">
        <v>8</v>
      </c>
      <c r="C14" s="157" t="s">
        <v>9</v>
      </c>
      <c r="D14" s="460"/>
      <c r="E14" s="447"/>
      <c r="F14" s="286">
        <v>1</v>
      </c>
      <c r="G14" s="287">
        <v>2</v>
      </c>
      <c r="H14" s="287">
        <v>3</v>
      </c>
      <c r="I14" s="287">
        <v>4</v>
      </c>
      <c r="J14" s="287">
        <v>5</v>
      </c>
      <c r="K14" s="287">
        <v>6</v>
      </c>
      <c r="L14" s="287">
        <v>7</v>
      </c>
      <c r="M14" s="287">
        <v>8</v>
      </c>
      <c r="N14" s="287">
        <v>9</v>
      </c>
      <c r="O14" s="287">
        <v>10</v>
      </c>
      <c r="P14" s="287">
        <v>11</v>
      </c>
      <c r="Q14" s="287">
        <v>12</v>
      </c>
      <c r="R14" s="287">
        <v>13</v>
      </c>
      <c r="S14" s="287">
        <v>14</v>
      </c>
      <c r="T14" s="287">
        <v>15</v>
      </c>
      <c r="U14" s="287">
        <v>16</v>
      </c>
      <c r="V14" s="287">
        <v>17</v>
      </c>
      <c r="W14" s="287">
        <v>18</v>
      </c>
      <c r="X14" s="287">
        <v>19</v>
      </c>
      <c r="Y14" s="287">
        <v>20</v>
      </c>
      <c r="Z14" s="287">
        <v>21</v>
      </c>
      <c r="AA14" s="287">
        <v>22</v>
      </c>
      <c r="AB14" s="287">
        <v>23</v>
      </c>
      <c r="AC14" s="310">
        <v>24</v>
      </c>
      <c r="AD14" s="310">
        <v>25</v>
      </c>
      <c r="AE14" s="310">
        <v>26</v>
      </c>
      <c r="AF14" s="310">
        <v>27</v>
      </c>
      <c r="AG14" s="310">
        <v>28</v>
      </c>
      <c r="AH14" s="293">
        <v>29</v>
      </c>
      <c r="AI14" s="293">
        <v>30</v>
      </c>
      <c r="AJ14" s="306">
        <v>31</v>
      </c>
      <c r="AK14" s="449"/>
      <c r="AL14" s="443"/>
      <c r="AM14" s="445"/>
    </row>
    <row r="15" spans="1:39" ht="12" customHeight="1">
      <c r="A15" s="276" t="s">
        <v>271</v>
      </c>
      <c r="B15" s="256" t="s">
        <v>269</v>
      </c>
      <c r="C15" s="72" t="s">
        <v>273</v>
      </c>
      <c r="D15" s="23" t="s">
        <v>45</v>
      </c>
      <c r="E15" s="350" t="s">
        <v>413</v>
      </c>
      <c r="F15" s="80" t="s">
        <v>421</v>
      </c>
      <c r="G15" s="80" t="s">
        <v>10</v>
      </c>
      <c r="H15" s="80" t="s">
        <v>10</v>
      </c>
      <c r="I15" s="80" t="s">
        <v>10</v>
      </c>
      <c r="J15" s="363" t="s">
        <v>422</v>
      </c>
      <c r="K15" s="363" t="s">
        <v>420</v>
      </c>
      <c r="L15" s="80" t="s">
        <v>421</v>
      </c>
      <c r="M15" s="80" t="s">
        <v>10</v>
      </c>
      <c r="N15" s="80" t="s">
        <v>10</v>
      </c>
      <c r="O15" s="80" t="s">
        <v>420</v>
      </c>
      <c r="P15" s="80" t="s">
        <v>421</v>
      </c>
      <c r="Q15" s="363" t="s">
        <v>420</v>
      </c>
      <c r="R15" s="363" t="s">
        <v>420</v>
      </c>
      <c r="S15" s="80" t="s">
        <v>421</v>
      </c>
      <c r="T15" s="80" t="s">
        <v>10</v>
      </c>
      <c r="U15" s="80" t="s">
        <v>10</v>
      </c>
      <c r="V15" s="80" t="s">
        <v>420</v>
      </c>
      <c r="W15" s="80" t="s">
        <v>10</v>
      </c>
      <c r="X15" s="363" t="s">
        <v>420</v>
      </c>
      <c r="Y15" s="363" t="s">
        <v>422</v>
      </c>
      <c r="Z15" s="80" t="s">
        <v>421</v>
      </c>
      <c r="AA15" s="80" t="s">
        <v>10</v>
      </c>
      <c r="AB15" s="80" t="s">
        <v>10</v>
      </c>
      <c r="AC15" s="80" t="s">
        <v>421</v>
      </c>
      <c r="AD15" s="80" t="s">
        <v>421</v>
      </c>
      <c r="AE15" s="363" t="s">
        <v>421</v>
      </c>
      <c r="AF15" s="363" t="s">
        <v>420</v>
      </c>
      <c r="AG15" s="80" t="s">
        <v>421</v>
      </c>
      <c r="AH15" s="80" t="s">
        <v>420</v>
      </c>
      <c r="AI15" s="80" t="s">
        <v>420</v>
      </c>
      <c r="AJ15" s="312" t="s">
        <v>420</v>
      </c>
      <c r="AK15" s="77">
        <v>138</v>
      </c>
      <c r="AL15" s="3">
        <f>COUNTIF(E15:AJ15,"M")*6+COUNTIF(E15:AJ15,"P")*12+COUNTIF(E15:AJ15,"T")*6+COUNTIF(E15:AJ15,"P#")*12+COUNTIF(E15:AJ15,"M#")*6+COUNTIF(E15:AJ15,"M/T#")*12+COUNTIF(E15:AJ15,"M#/T")*12+COUNTIF(E15:AJ15,"T#")*6+COUNTIF(E15:AJ15,"I#")*6+COUNTIF(E15:AJ15,"N##")*12+COUNTIF(E15:AJ15,"AT")*6+COUNTIF(E15:AJ15,"FE")*6+COUNTIF(E15:AJ15,"N")*12+COUNTIF(E15:AJ15,"N#")*12+COUNTIF(E15:AJ15,"T#/N#")*18+COUNTIF(E15:AJ15,"T/N")*18+COUNTIF(E15:AJ15,"M1")*6+COUNTIF(E15:AJ15,"T1")*6+COUNTIF(E15:AJ15,"P1")*12+COUNTIF(E15:AJ15,"M1#")*6+COUNTIF(E15:AJ15,"T1#")*6+COUNTIF(E15:AJ15,"P1#")*12+COUNTIF(E15:AJ15,"C#")*6</f>
        <v>138</v>
      </c>
      <c r="AM15" s="281">
        <f>SUM(AL15-138)</f>
        <v>0</v>
      </c>
    </row>
    <row r="16" spans="1:39" ht="12" customHeight="1" thickBot="1">
      <c r="A16" s="288" t="s">
        <v>398</v>
      </c>
      <c r="B16" s="256" t="s">
        <v>396</v>
      </c>
      <c r="C16" s="289" t="s">
        <v>399</v>
      </c>
      <c r="D16" s="23" t="s">
        <v>45</v>
      </c>
      <c r="E16" s="178" t="s">
        <v>173</v>
      </c>
      <c r="F16" s="80" t="s">
        <v>10</v>
      </c>
      <c r="G16" s="80" t="s">
        <v>420</v>
      </c>
      <c r="H16" s="80" t="s">
        <v>10</v>
      </c>
      <c r="I16" s="80" t="s">
        <v>420</v>
      </c>
      <c r="J16" s="363" t="s">
        <v>420</v>
      </c>
      <c r="K16" s="363" t="s">
        <v>422</v>
      </c>
      <c r="L16" s="80" t="s">
        <v>10</v>
      </c>
      <c r="M16" s="80" t="s">
        <v>10</v>
      </c>
      <c r="N16" s="80" t="s">
        <v>420</v>
      </c>
      <c r="O16" s="80" t="s">
        <v>10</v>
      </c>
      <c r="P16" s="80" t="s">
        <v>10</v>
      </c>
      <c r="Q16" s="363" t="s">
        <v>422</v>
      </c>
      <c r="R16" s="363" t="s">
        <v>420</v>
      </c>
      <c r="S16" s="80" t="s">
        <v>10</v>
      </c>
      <c r="T16" s="80" t="s">
        <v>10</v>
      </c>
      <c r="U16" s="80" t="s">
        <v>420</v>
      </c>
      <c r="V16" s="80" t="s">
        <v>10</v>
      </c>
      <c r="W16" s="80" t="s">
        <v>420</v>
      </c>
      <c r="X16" s="363" t="s">
        <v>420</v>
      </c>
      <c r="Y16" s="364" t="s">
        <v>424</v>
      </c>
      <c r="Z16" s="80" t="s">
        <v>10</v>
      </c>
      <c r="AA16" s="80" t="s">
        <v>10</v>
      </c>
      <c r="AB16" s="80" t="s">
        <v>420</v>
      </c>
      <c r="AC16" s="80" t="s">
        <v>10</v>
      </c>
      <c r="AD16" s="80" t="s">
        <v>10</v>
      </c>
      <c r="AE16" s="363" t="s">
        <v>422</v>
      </c>
      <c r="AF16" s="363" t="s">
        <v>420</v>
      </c>
      <c r="AG16" s="80" t="s">
        <v>10</v>
      </c>
      <c r="AH16" s="80" t="s">
        <v>10</v>
      </c>
      <c r="AI16" s="80" t="s">
        <v>10</v>
      </c>
      <c r="AJ16" s="312" t="s">
        <v>10</v>
      </c>
      <c r="AK16" s="77">
        <v>138</v>
      </c>
      <c r="AL16" s="3">
        <f>COUNTIF(E16:AJ16,"M")*6+COUNTIF(E16:AJ16,"P")*12+COUNTIF(E16:AJ16,"T")*6+COUNTIF(E16:AJ16,"P#")*12+COUNTIF(E16:AJ16,"M#")*6+COUNTIF(E16:AJ16,"M/T#")*12+COUNTIF(E16:AJ16,"M#/T")*12+COUNTIF(E16:AJ16,"T#")*6+COUNTIF(E16:AJ16,"I#")*6+COUNTIF(E16:AJ16,"N##")*12+COUNTIF(E16:AJ16,"AF")*6+COUNTIF(E16:AJ16,"FE")*6+COUNTIF(E16:AJ16,"N")*12+COUNTIF(E16:AJ16,"N#")*12+COUNTIF(E16:AJ16,"T#/N#")*18+COUNTIF(E16:AJ16,"T/N")*18+COUNTIF(E16:AJ16,"M1")*6+COUNTIF(E16:AJ16,"T1")*6+COUNTIF(E16:AJ16,"P1")*12+COUNTIF(E16:AJ16,"M1#")*6+COUNTIF(E16:AJ16,"T1#")*6+COUNTIF(E16:AJ16,"P1#")*12+COUNTIF(E16:AJ16,"C#")*6</f>
        <v>150</v>
      </c>
      <c r="AM16" s="281">
        <f>SUM(AL16-138)</f>
        <v>12</v>
      </c>
    </row>
    <row r="17" spans="1:39" ht="12" customHeight="1">
      <c r="A17" s="463" t="s">
        <v>0</v>
      </c>
      <c r="B17" s="92" t="s">
        <v>1</v>
      </c>
      <c r="C17" s="91" t="s">
        <v>2</v>
      </c>
      <c r="D17" s="459" t="s">
        <v>3</v>
      </c>
      <c r="E17" s="446" t="s">
        <v>4</v>
      </c>
      <c r="F17" s="277" t="s">
        <v>10</v>
      </c>
      <c r="G17" s="277" t="s">
        <v>11</v>
      </c>
      <c r="H17" s="277" t="s">
        <v>11</v>
      </c>
      <c r="I17" s="277" t="s">
        <v>12</v>
      </c>
      <c r="J17" s="277" t="s">
        <v>12</v>
      </c>
      <c r="K17" s="277" t="s">
        <v>13</v>
      </c>
      <c r="L17" s="277" t="s">
        <v>12</v>
      </c>
      <c r="M17" s="277" t="s">
        <v>10</v>
      </c>
      <c r="N17" s="277" t="s">
        <v>11</v>
      </c>
      <c r="O17" s="277" t="s">
        <v>11</v>
      </c>
      <c r="P17" s="277" t="s">
        <v>12</v>
      </c>
      <c r="Q17" s="277" t="s">
        <v>12</v>
      </c>
      <c r="R17" s="277" t="s">
        <v>13</v>
      </c>
      <c r="S17" s="277" t="s">
        <v>12</v>
      </c>
      <c r="T17" s="277" t="s">
        <v>10</v>
      </c>
      <c r="U17" s="277" t="s">
        <v>11</v>
      </c>
      <c r="V17" s="277" t="s">
        <v>11</v>
      </c>
      <c r="W17" s="292" t="s">
        <v>12</v>
      </c>
      <c r="X17" s="277" t="s">
        <v>12</v>
      </c>
      <c r="Y17" s="292" t="s">
        <v>13</v>
      </c>
      <c r="Z17" s="292" t="s">
        <v>12</v>
      </c>
      <c r="AA17" s="277" t="s">
        <v>10</v>
      </c>
      <c r="AB17" s="292" t="s">
        <v>11</v>
      </c>
      <c r="AC17" s="277" t="s">
        <v>11</v>
      </c>
      <c r="AD17" s="292" t="s">
        <v>12</v>
      </c>
      <c r="AE17" s="292" t="s">
        <v>12</v>
      </c>
      <c r="AF17" s="292" t="s">
        <v>13</v>
      </c>
      <c r="AG17" s="292" t="s">
        <v>12</v>
      </c>
      <c r="AH17" s="292" t="s">
        <v>10</v>
      </c>
      <c r="AI17" s="292" t="s">
        <v>11</v>
      </c>
      <c r="AJ17" s="305" t="s">
        <v>11</v>
      </c>
      <c r="AK17" s="448" t="s">
        <v>5</v>
      </c>
      <c r="AL17" s="442" t="s">
        <v>6</v>
      </c>
      <c r="AM17" s="444" t="s">
        <v>7</v>
      </c>
    </row>
    <row r="18" spans="1:39" ht="12" customHeight="1" thickBot="1">
      <c r="A18" s="464"/>
      <c r="B18" s="156" t="s">
        <v>8</v>
      </c>
      <c r="C18" s="157" t="s">
        <v>9</v>
      </c>
      <c r="D18" s="460"/>
      <c r="E18" s="447"/>
      <c r="F18" s="286">
        <v>1</v>
      </c>
      <c r="G18" s="287">
        <v>2</v>
      </c>
      <c r="H18" s="287">
        <v>3</v>
      </c>
      <c r="I18" s="287">
        <v>4</v>
      </c>
      <c r="J18" s="287">
        <v>5</v>
      </c>
      <c r="K18" s="287">
        <v>6</v>
      </c>
      <c r="L18" s="287">
        <v>7</v>
      </c>
      <c r="M18" s="287">
        <v>8</v>
      </c>
      <c r="N18" s="287">
        <v>9</v>
      </c>
      <c r="O18" s="287">
        <v>10</v>
      </c>
      <c r="P18" s="287">
        <v>11</v>
      </c>
      <c r="Q18" s="287">
        <v>12</v>
      </c>
      <c r="R18" s="287">
        <v>13</v>
      </c>
      <c r="S18" s="287">
        <v>14</v>
      </c>
      <c r="T18" s="287">
        <v>15</v>
      </c>
      <c r="U18" s="287">
        <v>16</v>
      </c>
      <c r="V18" s="287">
        <v>17</v>
      </c>
      <c r="W18" s="287">
        <v>18</v>
      </c>
      <c r="X18" s="287">
        <v>19</v>
      </c>
      <c r="Y18" s="287">
        <v>20</v>
      </c>
      <c r="Z18" s="287">
        <v>21</v>
      </c>
      <c r="AA18" s="287">
        <v>22</v>
      </c>
      <c r="AB18" s="287">
        <v>23</v>
      </c>
      <c r="AC18" s="310">
        <v>24</v>
      </c>
      <c r="AD18" s="310">
        <v>25</v>
      </c>
      <c r="AE18" s="310">
        <v>26</v>
      </c>
      <c r="AF18" s="310">
        <v>27</v>
      </c>
      <c r="AG18" s="310">
        <v>28</v>
      </c>
      <c r="AH18" s="293">
        <v>29</v>
      </c>
      <c r="AI18" s="293">
        <v>30</v>
      </c>
      <c r="AJ18" s="306">
        <v>31</v>
      </c>
      <c r="AK18" s="449"/>
      <c r="AL18" s="443"/>
      <c r="AM18" s="445"/>
    </row>
    <row r="19" spans="1:39" ht="12" customHeight="1">
      <c r="A19" s="280" t="s">
        <v>277</v>
      </c>
      <c r="B19" s="256" t="s">
        <v>276</v>
      </c>
      <c r="C19" s="72" t="s">
        <v>278</v>
      </c>
      <c r="D19" s="23" t="s">
        <v>45</v>
      </c>
      <c r="E19" s="180" t="s">
        <v>181</v>
      </c>
      <c r="F19" s="365" t="s">
        <v>430</v>
      </c>
      <c r="G19" s="80"/>
      <c r="H19" s="80" t="s">
        <v>428</v>
      </c>
      <c r="I19" s="80"/>
      <c r="J19" s="370" t="s">
        <v>431</v>
      </c>
      <c r="K19" s="363"/>
      <c r="L19" s="80" t="s">
        <v>428</v>
      </c>
      <c r="M19" s="80"/>
      <c r="N19" s="80" t="s">
        <v>428</v>
      </c>
      <c r="O19" s="80"/>
      <c r="P19" s="80" t="s">
        <v>428</v>
      </c>
      <c r="Q19" s="363"/>
      <c r="R19" s="364" t="s">
        <v>430</v>
      </c>
      <c r="S19" s="80"/>
      <c r="T19" s="80" t="s">
        <v>428</v>
      </c>
      <c r="U19" s="80"/>
      <c r="V19" s="365" t="s">
        <v>430</v>
      </c>
      <c r="W19" s="80"/>
      <c r="X19" s="363" t="s">
        <v>428</v>
      </c>
      <c r="Y19" s="363"/>
      <c r="Z19" s="80" t="s">
        <v>428</v>
      </c>
      <c r="AA19" s="80"/>
      <c r="AB19" s="80" t="s">
        <v>428</v>
      </c>
      <c r="AC19" s="80"/>
      <c r="AD19" s="80" t="s">
        <v>428</v>
      </c>
      <c r="AE19" s="363"/>
      <c r="AF19" s="363" t="s">
        <v>428</v>
      </c>
      <c r="AG19" s="80"/>
      <c r="AH19" s="365" t="s">
        <v>430</v>
      </c>
      <c r="AI19" s="80"/>
      <c r="AJ19" s="312" t="s">
        <v>428</v>
      </c>
      <c r="AK19" s="77">
        <v>138</v>
      </c>
      <c r="AL19" s="3">
        <f>COUNTIF(E19:AJ19,"T")*6+COUNTIF(E19:AJ19,"P")*12+COUNTIF(E19:AJ19,"M")*6+COUNTIF(E19:AJ19,"P#")*12+COUNTIF(E19:AJ19,"M#")*6+COUNTIF(E19:AJ19,"M/T#")*12+COUNTIF(E19:AJ19,"M#/T")*12+COUNTIF(E19:AJ19,"M#/T#")*12+COUNTIF(E19:AJ19,"T#")*6+COUNTIF(E19:AJ19,"I#")*6+COUNTIF(E19:AJ19,"N#")*12+COUNTIF(E19:AJ19,"AF")*6+COUNTIF(E19:AJ19,"N")*12+COUNTIF(E19:AJ19,"N##")*12+COUNTIF(E19:AJ19,"M/T")*12+COUNTIF(E19:AJ19,"T#/N#")*18+COUNTIF(E19:AJ19,"T/N#")*18+COUNTIF(E19:AJ19,"T/N")*18+COUNTIF(E19:AJ19,"T#/N##")*18+COUNTIF(E19:AJ19,"C")*12+COUNTIF(E19:AJ19,"M#/N")*18+COUNTIF(E19:AJ19,"M#/N#")*18+COUNTIF(E19:AJ19,"T#/N")*18+COUNTIF(E19:AJ19,"M1")*6+COUNTIF(E19:AJ19,"P1")*12+COUNTIF(E19:AJ19,"C#")*6</f>
        <v>192</v>
      </c>
      <c r="AM19" s="281">
        <f>SUM(AL19-138)</f>
        <v>54</v>
      </c>
    </row>
    <row r="20" spans="1:39" ht="12" customHeight="1" thickBot="1">
      <c r="A20" s="276" t="s">
        <v>306</v>
      </c>
      <c r="B20" s="256" t="s">
        <v>304</v>
      </c>
      <c r="C20" s="72" t="s">
        <v>305</v>
      </c>
      <c r="D20" s="23" t="s">
        <v>45</v>
      </c>
      <c r="E20" s="181" t="s">
        <v>279</v>
      </c>
      <c r="F20" s="80" t="s">
        <v>420</v>
      </c>
      <c r="G20" s="80"/>
      <c r="H20" s="80" t="s">
        <v>428</v>
      </c>
      <c r="I20" s="80"/>
      <c r="J20" s="363" t="s">
        <v>428</v>
      </c>
      <c r="K20" s="363"/>
      <c r="L20" s="80" t="s">
        <v>420</v>
      </c>
      <c r="M20" s="80"/>
      <c r="N20" s="80" t="s">
        <v>428</v>
      </c>
      <c r="O20" s="80"/>
      <c r="P20" s="381" t="s">
        <v>428</v>
      </c>
      <c r="Q20" s="363"/>
      <c r="R20" s="363" t="s">
        <v>428</v>
      </c>
      <c r="S20" s="80"/>
      <c r="T20" s="80" t="s">
        <v>420</v>
      </c>
      <c r="U20" s="80"/>
      <c r="V20" s="80" t="s">
        <v>428</v>
      </c>
      <c r="W20" s="80"/>
      <c r="X20" s="363" t="s">
        <v>420</v>
      </c>
      <c r="Y20" s="363"/>
      <c r="Z20" s="367" t="s">
        <v>431</v>
      </c>
      <c r="AA20" s="80"/>
      <c r="AB20" s="80" t="s">
        <v>428</v>
      </c>
      <c r="AC20" s="80"/>
      <c r="AD20" s="80" t="s">
        <v>428</v>
      </c>
      <c r="AE20" s="363"/>
      <c r="AF20" s="363" t="s">
        <v>428</v>
      </c>
      <c r="AG20" s="80"/>
      <c r="AH20" s="80" t="s">
        <v>428</v>
      </c>
      <c r="AI20" s="80"/>
      <c r="AJ20" s="312" t="s">
        <v>428</v>
      </c>
      <c r="AK20" s="77">
        <v>138</v>
      </c>
      <c r="AL20" s="3">
        <f>COUNTIF(E20:AJ20,"T")*6+COUNTIF(E20:AJ20,"P")*12+COUNTIF(E20:AJ20,"M")*6+COUNTIF(E20:AJ20,"P#")*12+COUNTIF(E20:AJ20,"M#")*6+COUNTIF(E20:AJ20,"M/T#")*12+COUNTIF(E20:AJ20,"M#/T")*12+COUNTIF(E20:AJ20,"M#/T#")*12+COUNTIF(E20:AJ20,"T#")*6+COUNTIF(E20:AJ20,"I#")*6+COUNTIF(E20:AJ20,"N#")*12+COUNTIF(E20:AJ20,"AF")*6+COUNTIF(E20:AJ20,"N")*12+COUNTIF(E20:AJ20,"N##")*12+COUNTIF(E20:AJ20,"M/T")*12+COUNTIF(E20:AJ20,"T#/N#")*18+COUNTIF(E20:AJ20,"T/N#")*18+COUNTIF(E20:AJ20,"T/N")*18+COUNTIF(E20:AJ20,"T#/N##")*18+COUNTIF(E20:AJ20,"C")*12+COUNTIF(E20:AJ20,"M#/N")*18+COUNTIF(E20:AJ20,"M#/N#")*18+COUNTIF(E20:AJ20,"T#/N")*18+COUNTIF(E20:AJ20,"M1")*6+COUNTIF(E20:AJ20,"P1")*12+COUNTIF(E20:AJ20,"C#")*6</f>
        <v>144</v>
      </c>
      <c r="AM20" s="281">
        <f>SUM(AL20-138)</f>
        <v>6</v>
      </c>
    </row>
    <row r="21" spans="1:39" ht="12" customHeight="1">
      <c r="A21" s="463" t="s">
        <v>0</v>
      </c>
      <c r="B21" s="92" t="s">
        <v>1</v>
      </c>
      <c r="C21" s="91" t="s">
        <v>2</v>
      </c>
      <c r="D21" s="459" t="s">
        <v>3</v>
      </c>
      <c r="E21" s="446" t="s">
        <v>4</v>
      </c>
      <c r="F21" s="277" t="s">
        <v>10</v>
      </c>
      <c r="G21" s="277" t="s">
        <v>11</v>
      </c>
      <c r="H21" s="277" t="s">
        <v>11</v>
      </c>
      <c r="I21" s="277" t="s">
        <v>12</v>
      </c>
      <c r="J21" s="277" t="s">
        <v>12</v>
      </c>
      <c r="K21" s="277" t="s">
        <v>13</v>
      </c>
      <c r="L21" s="277" t="s">
        <v>12</v>
      </c>
      <c r="M21" s="277" t="s">
        <v>10</v>
      </c>
      <c r="N21" s="277" t="s">
        <v>11</v>
      </c>
      <c r="O21" s="277" t="s">
        <v>11</v>
      </c>
      <c r="P21" s="277" t="s">
        <v>12</v>
      </c>
      <c r="Q21" s="277" t="s">
        <v>12</v>
      </c>
      <c r="R21" s="277" t="s">
        <v>13</v>
      </c>
      <c r="S21" s="277" t="s">
        <v>12</v>
      </c>
      <c r="T21" s="277" t="s">
        <v>10</v>
      </c>
      <c r="U21" s="277" t="s">
        <v>11</v>
      </c>
      <c r="V21" s="277" t="s">
        <v>11</v>
      </c>
      <c r="W21" s="292" t="s">
        <v>12</v>
      </c>
      <c r="X21" s="277" t="s">
        <v>12</v>
      </c>
      <c r="Y21" s="292" t="s">
        <v>13</v>
      </c>
      <c r="Z21" s="292" t="s">
        <v>12</v>
      </c>
      <c r="AA21" s="277" t="s">
        <v>10</v>
      </c>
      <c r="AB21" s="292" t="s">
        <v>11</v>
      </c>
      <c r="AC21" s="277" t="s">
        <v>11</v>
      </c>
      <c r="AD21" s="292" t="s">
        <v>12</v>
      </c>
      <c r="AE21" s="292" t="s">
        <v>12</v>
      </c>
      <c r="AF21" s="292" t="s">
        <v>13</v>
      </c>
      <c r="AG21" s="292" t="s">
        <v>12</v>
      </c>
      <c r="AH21" s="292" t="s">
        <v>10</v>
      </c>
      <c r="AI21" s="292" t="s">
        <v>11</v>
      </c>
      <c r="AJ21" s="305" t="s">
        <v>11</v>
      </c>
      <c r="AK21" s="448" t="s">
        <v>5</v>
      </c>
      <c r="AL21" s="442" t="s">
        <v>6</v>
      </c>
      <c r="AM21" s="444" t="s">
        <v>7</v>
      </c>
    </row>
    <row r="22" spans="1:39" ht="12" customHeight="1" thickBot="1">
      <c r="A22" s="464"/>
      <c r="B22" s="156" t="s">
        <v>8</v>
      </c>
      <c r="C22" s="157" t="s">
        <v>9</v>
      </c>
      <c r="D22" s="460"/>
      <c r="E22" s="447"/>
      <c r="F22" s="286">
        <v>1</v>
      </c>
      <c r="G22" s="287">
        <v>2</v>
      </c>
      <c r="H22" s="287">
        <v>3</v>
      </c>
      <c r="I22" s="287">
        <v>4</v>
      </c>
      <c r="J22" s="287">
        <v>5</v>
      </c>
      <c r="K22" s="287">
        <v>6</v>
      </c>
      <c r="L22" s="287">
        <v>7</v>
      </c>
      <c r="M22" s="287">
        <v>8</v>
      </c>
      <c r="N22" s="287">
        <v>9</v>
      </c>
      <c r="O22" s="287">
        <v>10</v>
      </c>
      <c r="P22" s="287">
        <v>11</v>
      </c>
      <c r="Q22" s="287">
        <v>12</v>
      </c>
      <c r="R22" s="287">
        <v>13</v>
      </c>
      <c r="S22" s="287">
        <v>14</v>
      </c>
      <c r="T22" s="287">
        <v>15</v>
      </c>
      <c r="U22" s="287">
        <v>16</v>
      </c>
      <c r="V22" s="287">
        <v>17</v>
      </c>
      <c r="W22" s="287">
        <v>18</v>
      </c>
      <c r="X22" s="287">
        <v>19</v>
      </c>
      <c r="Y22" s="287">
        <v>20</v>
      </c>
      <c r="Z22" s="287">
        <v>21</v>
      </c>
      <c r="AA22" s="287">
        <v>22</v>
      </c>
      <c r="AB22" s="287">
        <v>23</v>
      </c>
      <c r="AC22" s="310">
        <v>24</v>
      </c>
      <c r="AD22" s="310">
        <v>25</v>
      </c>
      <c r="AE22" s="310">
        <v>26</v>
      </c>
      <c r="AF22" s="310">
        <v>27</v>
      </c>
      <c r="AG22" s="393">
        <v>28</v>
      </c>
      <c r="AH22" s="394">
        <v>29</v>
      </c>
      <c r="AI22" s="394">
        <v>30</v>
      </c>
      <c r="AJ22" s="395">
        <v>31</v>
      </c>
      <c r="AK22" s="449"/>
      <c r="AL22" s="443"/>
      <c r="AM22" s="445"/>
    </row>
    <row r="23" spans="1:39" ht="12" customHeight="1">
      <c r="A23" s="280" t="s">
        <v>270</v>
      </c>
      <c r="B23" s="256" t="s">
        <v>268</v>
      </c>
      <c r="C23" s="72" t="s">
        <v>272</v>
      </c>
      <c r="D23" s="23" t="s">
        <v>45</v>
      </c>
      <c r="E23" s="180" t="s">
        <v>181</v>
      </c>
      <c r="F23" s="80"/>
      <c r="G23" s="80" t="s">
        <v>428</v>
      </c>
      <c r="H23" s="80"/>
      <c r="I23" s="80" t="s">
        <v>428</v>
      </c>
      <c r="J23" s="363"/>
      <c r="K23" s="363" t="s">
        <v>420</v>
      </c>
      <c r="L23" s="80"/>
      <c r="M23" s="80" t="s">
        <v>428</v>
      </c>
      <c r="N23" s="80"/>
      <c r="O23" s="80" t="s">
        <v>428</v>
      </c>
      <c r="P23" s="381"/>
      <c r="Q23" s="363" t="s">
        <v>428</v>
      </c>
      <c r="R23" s="363"/>
      <c r="S23" s="80" t="s">
        <v>428</v>
      </c>
      <c r="T23" s="80"/>
      <c r="U23" s="80" t="s">
        <v>428</v>
      </c>
      <c r="V23" s="80"/>
      <c r="W23" s="80" t="s">
        <v>428</v>
      </c>
      <c r="X23" s="364" t="s">
        <v>430</v>
      </c>
      <c r="Y23" s="363" t="s">
        <v>428</v>
      </c>
      <c r="Z23" s="80"/>
      <c r="AA23" s="80" t="s">
        <v>435</v>
      </c>
      <c r="AB23" s="80"/>
      <c r="AC23" s="80" t="s">
        <v>420</v>
      </c>
      <c r="AD23" s="80"/>
      <c r="AE23" s="363" t="s">
        <v>420</v>
      </c>
      <c r="AF23" s="363"/>
      <c r="AG23" s="438" t="s">
        <v>437</v>
      </c>
      <c r="AH23" s="438" t="s">
        <v>437</v>
      </c>
      <c r="AI23" s="438" t="s">
        <v>437</v>
      </c>
      <c r="AJ23" s="438" t="s">
        <v>437</v>
      </c>
      <c r="AK23" s="77">
        <v>138</v>
      </c>
      <c r="AL23" s="3">
        <f>COUNTIF(E23:AJ23,"M")*6+COUNTIF(E23:AJ23,"P")*12+COUNTIF(E23:AJ23,"T")*6+COUNTIF(E23:AJ23,"P#")*12+COUNTIF(E23:AJ23,"M#")*6+COUNTIF(E23:AJ23,"M/T#")*12+COUNTIF(E23:AJ23,"M#/T")*12+COUNTIF(E23:AJ23,"T#")*6+COUNTIF(E23:AJ23,"I#")*6+COUNTIF(E23:AJ23,"N##")*12+COUNTIF(E23:AJ23,"AF")*6+COUNTIF(E23:AJ23,"FE")*6+COUNTIF(E23:AJ23,"N")*12+COUNTIF(E23:AJ23,"N#")*12+COUNTIF(E23:AJ23,"T#/N#")*18+COUNTIF(E23:AJ23,"T/N")*18+COUNTIF(E23:AJ23,"M1")*6+COUNTIF(E23:AJ23,"T1")*6+COUNTIF(E23:AJ23,"P1")*12+COUNTIF(E23:AJ23,"M1#")*6+COUNTIF(E23:AJ23,"T1#")*6+COUNTIF(E23:AJ23,"P1#")*12+COUNTIF(E23:AJ23,"C#")*6+COUNTIF(E23:AJ23,"I")*6+COUNTIF(E23:AJ23,"C")*12</f>
        <v>150</v>
      </c>
      <c r="AM23" s="281">
        <f>SUM(AL23-138)</f>
        <v>12</v>
      </c>
    </row>
    <row r="24" spans="1:39" ht="12" customHeight="1">
      <c r="A24" s="276" t="s">
        <v>315</v>
      </c>
      <c r="B24" s="251" t="s">
        <v>314</v>
      </c>
      <c r="C24" s="213" t="s">
        <v>316</v>
      </c>
      <c r="D24" s="23" t="s">
        <v>45</v>
      </c>
      <c r="E24" s="179" t="s">
        <v>279</v>
      </c>
      <c r="F24" s="80"/>
      <c r="G24" s="80" t="s">
        <v>428</v>
      </c>
      <c r="H24" s="365"/>
      <c r="I24" s="80" t="s">
        <v>420</v>
      </c>
      <c r="J24" s="363"/>
      <c r="K24" s="363" t="s">
        <v>428</v>
      </c>
      <c r="L24" s="80"/>
      <c r="M24" s="80" t="s">
        <v>428</v>
      </c>
      <c r="N24" s="80"/>
      <c r="O24" s="80" t="s">
        <v>428</v>
      </c>
      <c r="P24" s="80"/>
      <c r="Q24" s="363" t="s">
        <v>428</v>
      </c>
      <c r="R24" s="363"/>
      <c r="S24" s="367" t="s">
        <v>431</v>
      </c>
      <c r="T24" s="80"/>
      <c r="U24" s="80" t="s">
        <v>428</v>
      </c>
      <c r="V24" s="80"/>
      <c r="W24" s="80" t="s">
        <v>420</v>
      </c>
      <c r="X24" s="363"/>
      <c r="Y24" s="363" t="s">
        <v>420</v>
      </c>
      <c r="Z24" s="80"/>
      <c r="AA24" s="80" t="s">
        <v>428</v>
      </c>
      <c r="AB24" s="80"/>
      <c r="AC24" s="80" t="s">
        <v>428</v>
      </c>
      <c r="AD24" s="80"/>
      <c r="AE24" s="363" t="s">
        <v>428</v>
      </c>
      <c r="AF24" s="363"/>
      <c r="AG24" s="80" t="s">
        <v>428</v>
      </c>
      <c r="AH24" s="80"/>
      <c r="AI24" s="80" t="s">
        <v>428</v>
      </c>
      <c r="AJ24" s="312"/>
      <c r="AK24" s="77">
        <v>138</v>
      </c>
      <c r="AL24" s="3">
        <f>COUNTIF(E24:AJ24,"M")*6+COUNTIF(E24:AJ24,"P")*12+COUNTIF(E24:AJ24,"T")*6+COUNTIF(E24:AJ24,"P#")*12+COUNTIF(E24:AJ24,"M#")*6+COUNTIF(E24:AJ24,"M/T#")*12+COUNTIF(E24:AJ24,"M#/T")*12+COUNTIF(E24:AJ24,"T#")*6+COUNTIF(E24:AJ24,"I#")*6+COUNTIF(E24:AJ24,"N##")*12+COUNTIF(E24:AJ24,"AF")*6+COUNTIF(E24:AJ24,"FE")*6+COUNTIF(E24:AJ24,"N")*12+COUNTIF(E24:AJ24,"N#")*12+COUNTIF(E24:AJ24,"T#/N#")*18+COUNTIF(E24:AJ24,"T/N")*18+COUNTIF(E24:AJ24,"M1")*6+COUNTIF(E24:AJ24,"T1")*6+COUNTIF(E24:AJ24,"P1")*12+COUNTIF(E24:AJ24,"M1#")*6+COUNTIF(E24:AJ24,"T1#")*6+COUNTIF(E24:AJ24,"P1#")*12+COUNTIF(E24:AJ24,"C#")*6+COUNTIF(E24:AJ24,"I")*6+COUNTIF(E24:AJ24,"C")*12</f>
        <v>144</v>
      </c>
      <c r="AM24" s="281">
        <f>SUM(AL24-138)</f>
        <v>6</v>
      </c>
    </row>
    <row r="25" spans="1:39" ht="12" customHeight="1">
      <c r="A25" s="276" t="s">
        <v>336</v>
      </c>
      <c r="B25" s="251" t="s">
        <v>335</v>
      </c>
      <c r="C25" s="213" t="s">
        <v>383</v>
      </c>
      <c r="D25" s="23" t="s">
        <v>45</v>
      </c>
      <c r="E25" s="179" t="s">
        <v>279</v>
      </c>
      <c r="F25" s="439" t="s">
        <v>434</v>
      </c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1"/>
      <c r="AK25" s="77">
        <v>138</v>
      </c>
      <c r="AL25" s="3">
        <f>COUNTIF(E25:AJ25,"M")*6+COUNTIF(E25:AJ25,"P")*12+COUNTIF(E25:AJ25,"T")*6+COUNTIF(E25:AJ25,"P#")*12+COUNTIF(E25:AJ25,"M#")*6+COUNTIF(E25:AJ25,"M/T#")*12+COUNTIF(E25:AJ25,"M#/T")*12+COUNTIF(E25:AJ25,"T#")*6+COUNTIF(E25:AJ25,"I#")*6+COUNTIF(E25:AJ25,"N##")*12+COUNTIF(E25:AJ25,"AF")*6+COUNTIF(E25:AJ25,"FE")*6+COUNTIF(E25:AJ25,"N")*12+COUNTIF(E25:AJ25,"N#")*12+COUNTIF(E25:AJ25,"T#/N#")*18+COUNTIF(E25:AJ25,"T/N")*18+COUNTIF(E25:AJ25,"M1")*6+COUNTIF(E25:AJ25,"T1")*6+COUNTIF(E25:AJ25,"P1")*12+COUNTIF(E25:AJ25,"M1#")*6+COUNTIF(E25:AJ25,"T1#")*6+COUNTIF(E25:AJ25,"P1#")*12+COUNTIF(E25:AJ25,"C#")*6+COUNTIF(E25:AJ25,"I")*6+COUNTIF(E25:AJ25,"C")*12</f>
        <v>0</v>
      </c>
      <c r="AM25" s="281">
        <v>0</v>
      </c>
    </row>
    <row r="26" spans="1:39" ht="12" customHeight="1" thickBot="1">
      <c r="A26" s="276" t="s">
        <v>401</v>
      </c>
      <c r="B26" s="251" t="s">
        <v>400</v>
      </c>
      <c r="C26" s="213" t="s">
        <v>404</v>
      </c>
      <c r="D26" s="23" t="s">
        <v>45</v>
      </c>
      <c r="E26" s="179" t="s">
        <v>279</v>
      </c>
      <c r="F26" s="367" t="s">
        <v>431</v>
      </c>
      <c r="G26" s="80" t="s">
        <v>420</v>
      </c>
      <c r="H26" s="381"/>
      <c r="I26" s="80" t="s">
        <v>428</v>
      </c>
      <c r="J26" s="363"/>
      <c r="K26" s="363" t="s">
        <v>428</v>
      </c>
      <c r="L26" s="80" t="s">
        <v>428</v>
      </c>
      <c r="M26" s="80" t="s">
        <v>420</v>
      </c>
      <c r="N26" s="80"/>
      <c r="O26" s="80" t="s">
        <v>420</v>
      </c>
      <c r="P26" s="365"/>
      <c r="Q26" s="363" t="s">
        <v>420</v>
      </c>
      <c r="R26" s="364" t="s">
        <v>424</v>
      </c>
      <c r="S26" s="80" t="s">
        <v>420</v>
      </c>
      <c r="T26" s="80" t="s">
        <v>428</v>
      </c>
      <c r="U26" s="80" t="s">
        <v>420</v>
      </c>
      <c r="V26" s="365"/>
      <c r="W26" s="80" t="s">
        <v>428</v>
      </c>
      <c r="X26" s="363"/>
      <c r="Y26" s="363" t="s">
        <v>428</v>
      </c>
      <c r="Z26" s="80"/>
      <c r="AA26" s="80" t="s">
        <v>428</v>
      </c>
      <c r="AB26" s="80"/>
      <c r="AC26" s="80" t="s">
        <v>428</v>
      </c>
      <c r="AD26" s="80"/>
      <c r="AE26" s="364" t="s">
        <v>451</v>
      </c>
      <c r="AF26" s="363"/>
      <c r="AG26" s="80" t="s">
        <v>428</v>
      </c>
      <c r="AH26" s="80"/>
      <c r="AI26" s="80" t="s">
        <v>428</v>
      </c>
      <c r="AJ26" s="312"/>
      <c r="AK26" s="77">
        <v>138</v>
      </c>
      <c r="AL26" s="3">
        <f>COUNTIF(E26:AI26,"T")*6+COUNTIF(E26:AI26,"P")*12+COUNTIF(E26:AI26,"M")*6+COUNTIF(E26:AI26,"P#")*12+COUNTIF(E26:AI26,"M#")*6+COUNTIF(E26:AI26,"M/T#")*12+COUNTIF(E26:AI26,"M#/T")*12+COUNTIF(E26:AI26,"T#")*6+COUNTIF(E26:AI26,"I#")*6+COUNTIF(E26:AI26,"N#")*12+COUNTIF(E26:AI26,"AF")*6+COUNTIF(E26:AI26,"N")*12+COUNTIF(E26:AI26,"N##")*12+COUNTIF(E26:AI26,"M/T")*12+COUNTIF(E26:AI26,"T#/N#")*18+COUNTIF(E26:AI26,"T/N#")*18+COUNTIF(E26:AI26,"T/N")*18+COUNTIF(E26:AI26,"T#/N##")*18+COUNTIF(E26:AI26,"C")*12+COUNTIF(E26:AI26,"M#/N")*18+COUNTIF(E26:AI26,"M#/N#")*18+COUNTIF(E26:AI26,"T#/N")*18+COUNTIF(E26:AI26,"M1")*6+COUNTIF(E26:AI26,"P1")*12+COUNTIF(E26:AI26,"I")*6+COUNTIF(E26:AI26,"C#")*6</f>
        <v>162</v>
      </c>
      <c r="AM26" s="281">
        <f>SUM(AL26-138)</f>
        <v>24</v>
      </c>
    </row>
    <row r="27" spans="1:39" ht="12" customHeight="1">
      <c r="A27" s="463" t="s">
        <v>0</v>
      </c>
      <c r="B27" s="92" t="s">
        <v>1</v>
      </c>
      <c r="C27" s="91" t="s">
        <v>2</v>
      </c>
      <c r="D27" s="459" t="s">
        <v>3</v>
      </c>
      <c r="E27" s="446" t="s">
        <v>4</v>
      </c>
      <c r="F27" s="277" t="s">
        <v>10</v>
      </c>
      <c r="G27" s="277" t="s">
        <v>11</v>
      </c>
      <c r="H27" s="277" t="s">
        <v>11</v>
      </c>
      <c r="I27" s="277" t="s">
        <v>12</v>
      </c>
      <c r="J27" s="277" t="s">
        <v>12</v>
      </c>
      <c r="K27" s="277" t="s">
        <v>13</v>
      </c>
      <c r="L27" s="277" t="s">
        <v>12</v>
      </c>
      <c r="M27" s="277" t="s">
        <v>10</v>
      </c>
      <c r="N27" s="277" t="s">
        <v>11</v>
      </c>
      <c r="O27" s="277" t="s">
        <v>11</v>
      </c>
      <c r="P27" s="277" t="s">
        <v>12</v>
      </c>
      <c r="Q27" s="277" t="s">
        <v>12</v>
      </c>
      <c r="R27" s="277" t="s">
        <v>13</v>
      </c>
      <c r="S27" s="277" t="s">
        <v>12</v>
      </c>
      <c r="T27" s="277" t="s">
        <v>10</v>
      </c>
      <c r="U27" s="277" t="s">
        <v>11</v>
      </c>
      <c r="V27" s="277" t="s">
        <v>11</v>
      </c>
      <c r="W27" s="292" t="s">
        <v>12</v>
      </c>
      <c r="X27" s="277" t="s">
        <v>12</v>
      </c>
      <c r="Y27" s="292" t="s">
        <v>13</v>
      </c>
      <c r="Z27" s="292" t="s">
        <v>12</v>
      </c>
      <c r="AA27" s="277" t="s">
        <v>10</v>
      </c>
      <c r="AB27" s="292" t="s">
        <v>11</v>
      </c>
      <c r="AC27" s="277" t="s">
        <v>11</v>
      </c>
      <c r="AD27" s="292" t="s">
        <v>12</v>
      </c>
      <c r="AE27" s="292" t="s">
        <v>12</v>
      </c>
      <c r="AF27" s="292" t="s">
        <v>13</v>
      </c>
      <c r="AG27" s="292" t="s">
        <v>12</v>
      </c>
      <c r="AH27" s="292" t="s">
        <v>10</v>
      </c>
      <c r="AI27" s="292" t="s">
        <v>11</v>
      </c>
      <c r="AJ27" s="305" t="s">
        <v>11</v>
      </c>
      <c r="AK27" s="448" t="s">
        <v>5</v>
      </c>
      <c r="AL27" s="442" t="s">
        <v>6</v>
      </c>
      <c r="AM27" s="444" t="s">
        <v>7</v>
      </c>
    </row>
    <row r="28" spans="1:39" ht="12" customHeight="1" thickBot="1">
      <c r="A28" s="464"/>
      <c r="B28" s="156" t="s">
        <v>8</v>
      </c>
      <c r="C28" s="157" t="s">
        <v>9</v>
      </c>
      <c r="D28" s="460"/>
      <c r="E28" s="447"/>
      <c r="F28" s="286">
        <v>1</v>
      </c>
      <c r="G28" s="287">
        <v>2</v>
      </c>
      <c r="H28" s="287">
        <v>3</v>
      </c>
      <c r="I28" s="287">
        <v>4</v>
      </c>
      <c r="J28" s="287">
        <v>5</v>
      </c>
      <c r="K28" s="287">
        <v>6</v>
      </c>
      <c r="L28" s="287">
        <v>7</v>
      </c>
      <c r="M28" s="287">
        <v>8</v>
      </c>
      <c r="N28" s="287">
        <v>9</v>
      </c>
      <c r="O28" s="287">
        <v>10</v>
      </c>
      <c r="P28" s="287">
        <v>11</v>
      </c>
      <c r="Q28" s="287">
        <v>12</v>
      </c>
      <c r="R28" s="287">
        <v>13</v>
      </c>
      <c r="S28" s="287">
        <v>14</v>
      </c>
      <c r="T28" s="287">
        <v>15</v>
      </c>
      <c r="U28" s="287">
        <v>16</v>
      </c>
      <c r="V28" s="287">
        <v>17</v>
      </c>
      <c r="W28" s="287">
        <v>18</v>
      </c>
      <c r="X28" s="287">
        <v>19</v>
      </c>
      <c r="Y28" s="287">
        <v>20</v>
      </c>
      <c r="Z28" s="287">
        <v>21</v>
      </c>
      <c r="AA28" s="287">
        <v>22</v>
      </c>
      <c r="AB28" s="287">
        <v>23</v>
      </c>
      <c r="AC28" s="310">
        <v>24</v>
      </c>
      <c r="AD28" s="310">
        <v>25</v>
      </c>
      <c r="AE28" s="310">
        <v>26</v>
      </c>
      <c r="AF28" s="310">
        <v>27</v>
      </c>
      <c r="AG28" s="310">
        <v>28</v>
      </c>
      <c r="AH28" s="293">
        <v>29</v>
      </c>
      <c r="AI28" s="293">
        <v>30</v>
      </c>
      <c r="AJ28" s="306">
        <v>31</v>
      </c>
      <c r="AK28" s="449"/>
      <c r="AL28" s="443"/>
      <c r="AM28" s="445"/>
    </row>
    <row r="29" spans="1:39" ht="12" customHeight="1">
      <c r="A29" s="288" t="s">
        <v>415</v>
      </c>
      <c r="B29" s="251" t="s">
        <v>414</v>
      </c>
      <c r="C29" s="357" t="s">
        <v>417</v>
      </c>
      <c r="D29" s="23" t="s">
        <v>45</v>
      </c>
      <c r="E29" s="354" t="s">
        <v>419</v>
      </c>
      <c r="F29" s="80" t="s">
        <v>422</v>
      </c>
      <c r="G29" s="80"/>
      <c r="H29" s="80" t="s">
        <v>422</v>
      </c>
      <c r="I29" s="80"/>
      <c r="J29" s="363" t="s">
        <v>420</v>
      </c>
      <c r="K29" s="363" t="s">
        <v>420</v>
      </c>
      <c r="L29" s="80" t="s">
        <v>422</v>
      </c>
      <c r="M29" s="80"/>
      <c r="N29" s="80" t="s">
        <v>422</v>
      </c>
      <c r="O29" s="80"/>
      <c r="P29" s="80" t="s">
        <v>422</v>
      </c>
      <c r="Q29" s="363" t="s">
        <v>420</v>
      </c>
      <c r="R29" s="363" t="s">
        <v>420</v>
      </c>
      <c r="S29" s="80"/>
      <c r="T29" s="80" t="s">
        <v>422</v>
      </c>
      <c r="U29" s="80"/>
      <c r="V29" s="80" t="s">
        <v>422</v>
      </c>
      <c r="W29" s="80"/>
      <c r="X29" s="363" t="s">
        <v>420</v>
      </c>
      <c r="Y29" s="363" t="s">
        <v>420</v>
      </c>
      <c r="Z29" s="80" t="s">
        <v>422</v>
      </c>
      <c r="AA29" s="80"/>
      <c r="AB29" s="80" t="s">
        <v>422</v>
      </c>
      <c r="AC29" s="80"/>
      <c r="AD29" s="80" t="s">
        <v>422</v>
      </c>
      <c r="AE29" s="363" t="s">
        <v>420</v>
      </c>
      <c r="AF29" s="363" t="s">
        <v>420</v>
      </c>
      <c r="AG29" s="80"/>
      <c r="AH29" s="80" t="s">
        <v>422</v>
      </c>
      <c r="AI29" s="80"/>
      <c r="AJ29" s="312" t="s">
        <v>421</v>
      </c>
      <c r="AK29" s="77">
        <v>138</v>
      </c>
      <c r="AL29" s="3">
        <v>138</v>
      </c>
      <c r="AM29" s="281">
        <v>0</v>
      </c>
    </row>
    <row r="30" spans="1:39" ht="12" customHeight="1" thickBot="1">
      <c r="A30" s="309" t="s">
        <v>416</v>
      </c>
      <c r="B30" s="351" t="s">
        <v>414</v>
      </c>
      <c r="C30" s="358" t="s">
        <v>417</v>
      </c>
      <c r="D30" s="355" t="s">
        <v>45</v>
      </c>
      <c r="E30" s="356" t="s">
        <v>418</v>
      </c>
      <c r="F30" s="434"/>
      <c r="G30" s="268" t="s">
        <v>422</v>
      </c>
      <c r="H30" s="268"/>
      <c r="I30" s="268" t="s">
        <v>422</v>
      </c>
      <c r="J30" s="379" t="s">
        <v>420</v>
      </c>
      <c r="K30" s="379" t="s">
        <v>420</v>
      </c>
      <c r="L30" s="268"/>
      <c r="M30" s="268" t="s">
        <v>422</v>
      </c>
      <c r="N30" s="268"/>
      <c r="O30" s="268" t="s">
        <v>422</v>
      </c>
      <c r="P30" s="268"/>
      <c r="Q30" s="379" t="s">
        <v>420</v>
      </c>
      <c r="R30" s="379" t="s">
        <v>420</v>
      </c>
      <c r="S30" s="268" t="s">
        <v>422</v>
      </c>
      <c r="T30" s="268"/>
      <c r="U30" s="268" t="s">
        <v>422</v>
      </c>
      <c r="V30" s="268"/>
      <c r="W30" s="268" t="s">
        <v>422</v>
      </c>
      <c r="X30" s="379" t="s">
        <v>420</v>
      </c>
      <c r="Y30" s="379" t="s">
        <v>420</v>
      </c>
      <c r="Z30" s="268"/>
      <c r="AA30" s="268" t="s">
        <v>422</v>
      </c>
      <c r="AB30" s="268"/>
      <c r="AC30" s="268" t="s">
        <v>422</v>
      </c>
      <c r="AD30" s="268"/>
      <c r="AE30" s="379" t="s">
        <v>420</v>
      </c>
      <c r="AF30" s="379" t="s">
        <v>420</v>
      </c>
      <c r="AG30" s="268" t="s">
        <v>422</v>
      </c>
      <c r="AH30" s="268"/>
      <c r="AI30" s="268" t="s">
        <v>422</v>
      </c>
      <c r="AJ30" s="311" t="s">
        <v>10</v>
      </c>
      <c r="AK30" s="352">
        <v>138</v>
      </c>
      <c r="AL30" s="353">
        <v>138</v>
      </c>
      <c r="AM30" s="282">
        <v>0</v>
      </c>
    </row>
    <row r="31" spans="4:39" ht="12" customHeight="1" thickBot="1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5"/>
      <c r="AK31" s="6"/>
      <c r="AL31" s="7"/>
      <c r="AM31" s="7"/>
    </row>
    <row r="32" spans="1:39" ht="12" customHeight="1" thickBot="1">
      <c r="A32" s="465" t="s">
        <v>15</v>
      </c>
      <c r="B32" s="8" t="s">
        <v>16</v>
      </c>
      <c r="C32" s="456" t="s">
        <v>17</v>
      </c>
      <c r="D32" s="456"/>
      <c r="E32" s="457" t="s">
        <v>18</v>
      </c>
      <c r="F32" s="457"/>
      <c r="G32" s="457"/>
      <c r="H32" s="457"/>
      <c r="I32" s="458" t="s">
        <v>19</v>
      </c>
      <c r="J32" s="458"/>
      <c r="K32" s="458"/>
      <c r="L32" s="458"/>
      <c r="M32" s="458"/>
      <c r="N32" s="9"/>
      <c r="O32" s="9"/>
      <c r="P32" s="9"/>
      <c r="Q32" s="9"/>
      <c r="R32" s="9"/>
      <c r="S32" s="10"/>
      <c r="T32" s="461"/>
      <c r="U32" s="461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6"/>
      <c r="AH32" s="6"/>
      <c r="AI32" s="6"/>
      <c r="AJ32" s="11"/>
      <c r="AK32" s="7"/>
      <c r="AL32" s="7"/>
      <c r="AM32" s="12"/>
    </row>
    <row r="33" spans="1:38" s="14" customFormat="1" ht="18.75" customHeight="1" thickBot="1">
      <c r="A33" s="465"/>
      <c r="B33" s="13" t="s">
        <v>20</v>
      </c>
      <c r="C33" s="466" t="s">
        <v>21</v>
      </c>
      <c r="D33" s="466"/>
      <c r="E33" s="467" t="s">
        <v>22</v>
      </c>
      <c r="F33" s="467"/>
      <c r="G33" s="467"/>
      <c r="H33" s="467"/>
      <c r="I33" s="462" t="s">
        <v>23</v>
      </c>
      <c r="J33" s="462"/>
      <c r="K33" s="462"/>
      <c r="L33" s="462"/>
      <c r="M33" s="462"/>
      <c r="N33" s="6"/>
      <c r="O33" s="6"/>
      <c r="P33" s="6"/>
      <c r="Q33" s="229"/>
      <c r="R33" s="6"/>
      <c r="S33" s="10"/>
      <c r="T33" s="475"/>
      <c r="U33" s="475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6"/>
      <c r="AH33" s="6"/>
      <c r="AI33" s="6"/>
      <c r="AJ33" s="7"/>
      <c r="AK33" s="7"/>
      <c r="AL33" s="7"/>
    </row>
    <row r="34" spans="1:38" s="14" customFormat="1" ht="9" thickBot="1">
      <c r="A34" s="465"/>
      <c r="B34" s="13" t="s">
        <v>24</v>
      </c>
      <c r="C34" s="466" t="s">
        <v>25</v>
      </c>
      <c r="D34" s="466"/>
      <c r="E34" s="476" t="s">
        <v>26</v>
      </c>
      <c r="F34" s="476"/>
      <c r="G34" s="476"/>
      <c r="H34" s="476"/>
      <c r="I34" s="471" t="s">
        <v>27</v>
      </c>
      <c r="J34" s="471"/>
      <c r="K34" s="471"/>
      <c r="L34" s="471"/>
      <c r="M34" s="471"/>
      <c r="N34" s="6"/>
      <c r="O34" s="6"/>
      <c r="P34" s="6"/>
      <c r="Q34" s="6"/>
      <c r="R34" s="6"/>
      <c r="S34" s="10"/>
      <c r="T34" s="7"/>
      <c r="U34" s="7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"/>
      <c r="AK34" s="7"/>
      <c r="AL34" s="7"/>
    </row>
    <row r="35" spans="1:39" ht="12" customHeight="1" thickBot="1">
      <c r="A35" s="465"/>
      <c r="B35" s="15" t="s">
        <v>28</v>
      </c>
      <c r="C35" s="468" t="s">
        <v>29</v>
      </c>
      <c r="D35" s="468"/>
      <c r="E35" s="469" t="s">
        <v>30</v>
      </c>
      <c r="F35" s="469"/>
      <c r="G35" s="469"/>
      <c r="H35" s="469"/>
      <c r="I35" s="477" t="s">
        <v>31</v>
      </c>
      <c r="J35" s="477"/>
      <c r="K35" s="477"/>
      <c r="L35" s="477"/>
      <c r="M35" s="477"/>
      <c r="N35" s="16"/>
      <c r="O35" s="16"/>
      <c r="P35" s="7"/>
      <c r="Q35" s="7"/>
      <c r="R35" s="7"/>
      <c r="S35" s="7"/>
      <c r="T35" s="16"/>
      <c r="U35" s="1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12"/>
    </row>
    <row r="36" spans="1:39" ht="12" customHeight="1" thickBot="1">
      <c r="A36" s="16"/>
      <c r="B36" s="16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"/>
    </row>
    <row r="37" spans="1:39" ht="12" customHeight="1" thickBot="1">
      <c r="A37" s="472" t="s">
        <v>32</v>
      </c>
      <c r="B37" s="8" t="s">
        <v>33</v>
      </c>
      <c r="C37" s="456" t="s">
        <v>34</v>
      </c>
      <c r="D37" s="456"/>
      <c r="E37" s="457"/>
      <c r="F37" s="457"/>
      <c r="G37" s="457"/>
      <c r="H37" s="457"/>
      <c r="I37" s="458"/>
      <c r="J37" s="458"/>
      <c r="K37" s="458"/>
      <c r="L37" s="458"/>
      <c r="M37" s="458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"/>
    </row>
    <row r="38" spans="1:39" ht="18" customHeight="1" thickBot="1">
      <c r="A38" s="472"/>
      <c r="B38" s="13" t="s">
        <v>35</v>
      </c>
      <c r="C38" s="466" t="s">
        <v>36</v>
      </c>
      <c r="D38" s="466"/>
      <c r="E38" s="467"/>
      <c r="F38" s="467"/>
      <c r="G38" s="467"/>
      <c r="H38" s="467"/>
      <c r="I38" s="462"/>
      <c r="J38" s="462"/>
      <c r="K38" s="462"/>
      <c r="L38" s="462"/>
      <c r="M38" s="462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9.75" thickBot="1">
      <c r="A39" s="472"/>
      <c r="B39" s="13" t="s">
        <v>37</v>
      </c>
      <c r="C39" s="466"/>
      <c r="D39" s="466"/>
      <c r="E39" s="476"/>
      <c r="F39" s="476"/>
      <c r="G39" s="476"/>
      <c r="H39" s="476"/>
      <c r="I39" s="471"/>
      <c r="J39" s="471"/>
      <c r="K39" s="471"/>
      <c r="L39" s="471"/>
      <c r="M39" s="471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9.75" thickBot="1">
      <c r="A40" s="472"/>
      <c r="B40" s="15" t="s">
        <v>38</v>
      </c>
      <c r="C40" s="468" t="s">
        <v>39</v>
      </c>
      <c r="D40" s="468"/>
      <c r="E40" s="473"/>
      <c r="F40" s="473"/>
      <c r="G40" s="473"/>
      <c r="H40" s="473"/>
      <c r="I40" s="474"/>
      <c r="J40" s="474"/>
      <c r="K40" s="474"/>
      <c r="L40" s="474"/>
      <c r="M40" s="47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8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</sheetData>
  <sheetProtection selectLockedCells="1" selectUnlockedCells="1"/>
  <mergeCells count="69">
    <mergeCell ref="I38:M38"/>
    <mergeCell ref="I35:M35"/>
    <mergeCell ref="E39:H39"/>
    <mergeCell ref="AM27:AM28"/>
    <mergeCell ref="D27:D28"/>
    <mergeCell ref="E27:E28"/>
    <mergeCell ref="AK27:AK28"/>
    <mergeCell ref="AL27:AL28"/>
    <mergeCell ref="I32:M32"/>
    <mergeCell ref="C40:D40"/>
    <mergeCell ref="E40:H40"/>
    <mergeCell ref="I40:M40"/>
    <mergeCell ref="E38:H38"/>
    <mergeCell ref="V32:AF32"/>
    <mergeCell ref="C32:D32"/>
    <mergeCell ref="E32:H32"/>
    <mergeCell ref="I34:M34"/>
    <mergeCell ref="T33:U33"/>
    <mergeCell ref="E34:H34"/>
    <mergeCell ref="A4:A5"/>
    <mergeCell ref="A9:A10"/>
    <mergeCell ref="E13:E14"/>
    <mergeCell ref="E4:E5"/>
    <mergeCell ref="C33:D33"/>
    <mergeCell ref="I39:M39"/>
    <mergeCell ref="A27:A28"/>
    <mergeCell ref="A37:A40"/>
    <mergeCell ref="C39:D39"/>
    <mergeCell ref="C38:D38"/>
    <mergeCell ref="A32:A35"/>
    <mergeCell ref="C34:D34"/>
    <mergeCell ref="E33:H33"/>
    <mergeCell ref="C35:D35"/>
    <mergeCell ref="E35:H35"/>
    <mergeCell ref="V33:AF33"/>
    <mergeCell ref="A13:A14"/>
    <mergeCell ref="A17:A18"/>
    <mergeCell ref="A21:A22"/>
    <mergeCell ref="D13:D14"/>
    <mergeCell ref="D21:D22"/>
    <mergeCell ref="AL21:AL22"/>
    <mergeCell ref="E21:E22"/>
    <mergeCell ref="I33:M33"/>
    <mergeCell ref="D4:D5"/>
    <mergeCell ref="D9:D10"/>
    <mergeCell ref="AM21:AM22"/>
    <mergeCell ref="AK21:AK22"/>
    <mergeCell ref="AM17:AM18"/>
    <mergeCell ref="AM13:AM14"/>
    <mergeCell ref="AL13:AL14"/>
    <mergeCell ref="AK9:AK10"/>
    <mergeCell ref="AL17:AL18"/>
    <mergeCell ref="AK13:AK14"/>
    <mergeCell ref="A1:AM3"/>
    <mergeCell ref="C37:D37"/>
    <mergeCell ref="E37:H37"/>
    <mergeCell ref="I37:M37"/>
    <mergeCell ref="D17:D18"/>
    <mergeCell ref="T32:U32"/>
    <mergeCell ref="F25:AJ25"/>
    <mergeCell ref="AL4:AL5"/>
    <mergeCell ref="AM4:AM5"/>
    <mergeCell ref="E9:E10"/>
    <mergeCell ref="AM9:AM10"/>
    <mergeCell ref="F6:AJ6"/>
    <mergeCell ref="AK17:AK18"/>
    <mergeCell ref="AL9:AL10"/>
    <mergeCell ref="AK4:AK5"/>
    <mergeCell ref="E17:E18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9"/>
  <sheetViews>
    <sheetView showGridLines="0" tabSelected="1" zoomScale="130" zoomScaleNormal="130" zoomScalePageLayoutView="0" workbookViewId="0" topLeftCell="B1">
      <selection activeCell="AG10" sqref="AG10:AJ10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516" t="s">
        <v>439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8"/>
    </row>
    <row r="2" spans="1:39" s="19" customFormat="1" ht="8.25" customHeight="1">
      <c r="A2" s="519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1"/>
    </row>
    <row r="3" spans="1:39" s="19" customFormat="1" ht="18.75" customHeight="1" thickBot="1">
      <c r="A3" s="519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1"/>
    </row>
    <row r="4" spans="1:39" s="21" customFormat="1" ht="12" customHeight="1">
      <c r="A4" s="508" t="s">
        <v>0</v>
      </c>
      <c r="B4" s="84" t="s">
        <v>1</v>
      </c>
      <c r="C4" s="84" t="s">
        <v>40</v>
      </c>
      <c r="D4" s="510" t="s">
        <v>3</v>
      </c>
      <c r="E4" s="505" t="s">
        <v>4</v>
      </c>
      <c r="F4" s="277" t="s">
        <v>10</v>
      </c>
      <c r="G4" s="277" t="s">
        <v>11</v>
      </c>
      <c r="H4" s="277" t="s">
        <v>11</v>
      </c>
      <c r="I4" s="277" t="s">
        <v>12</v>
      </c>
      <c r="J4" s="277" t="s">
        <v>12</v>
      </c>
      <c r="K4" s="277" t="s">
        <v>13</v>
      </c>
      <c r="L4" s="277" t="s">
        <v>12</v>
      </c>
      <c r="M4" s="277" t="s">
        <v>10</v>
      </c>
      <c r="N4" s="277" t="s">
        <v>11</v>
      </c>
      <c r="O4" s="277" t="s">
        <v>11</v>
      </c>
      <c r="P4" s="277" t="s">
        <v>12</v>
      </c>
      <c r="Q4" s="277" t="s">
        <v>12</v>
      </c>
      <c r="R4" s="277" t="s">
        <v>13</v>
      </c>
      <c r="S4" s="277" t="s">
        <v>12</v>
      </c>
      <c r="T4" s="277" t="s">
        <v>10</v>
      </c>
      <c r="U4" s="277" t="s">
        <v>11</v>
      </c>
      <c r="V4" s="277" t="s">
        <v>11</v>
      </c>
      <c r="W4" s="292" t="s">
        <v>12</v>
      </c>
      <c r="X4" s="277" t="s">
        <v>12</v>
      </c>
      <c r="Y4" s="292" t="s">
        <v>13</v>
      </c>
      <c r="Z4" s="292" t="s">
        <v>12</v>
      </c>
      <c r="AA4" s="277" t="s">
        <v>10</v>
      </c>
      <c r="AB4" s="292" t="s">
        <v>11</v>
      </c>
      <c r="AC4" s="277" t="s">
        <v>11</v>
      </c>
      <c r="AD4" s="292" t="s">
        <v>12</v>
      </c>
      <c r="AE4" s="292" t="s">
        <v>12</v>
      </c>
      <c r="AF4" s="292" t="s">
        <v>13</v>
      </c>
      <c r="AG4" s="292" t="s">
        <v>12</v>
      </c>
      <c r="AH4" s="292" t="s">
        <v>10</v>
      </c>
      <c r="AI4" s="292" t="s">
        <v>11</v>
      </c>
      <c r="AJ4" s="305" t="s">
        <v>11</v>
      </c>
      <c r="AK4" s="503" t="s">
        <v>5</v>
      </c>
      <c r="AL4" s="501" t="s">
        <v>6</v>
      </c>
      <c r="AM4" s="513" t="s">
        <v>7</v>
      </c>
    </row>
    <row r="5" spans="1:39" s="21" customFormat="1" ht="12" customHeight="1" thickBot="1">
      <c r="A5" s="509"/>
      <c r="B5" s="143" t="s">
        <v>41</v>
      </c>
      <c r="C5" s="143" t="s">
        <v>9</v>
      </c>
      <c r="D5" s="511"/>
      <c r="E5" s="506"/>
      <c r="F5" s="286">
        <v>1</v>
      </c>
      <c r="G5" s="287">
        <v>2</v>
      </c>
      <c r="H5" s="287">
        <v>3</v>
      </c>
      <c r="I5" s="287">
        <v>4</v>
      </c>
      <c r="J5" s="287">
        <v>5</v>
      </c>
      <c r="K5" s="287">
        <v>6</v>
      </c>
      <c r="L5" s="287">
        <v>7</v>
      </c>
      <c r="M5" s="287">
        <v>8</v>
      </c>
      <c r="N5" s="287">
        <v>9</v>
      </c>
      <c r="O5" s="287">
        <v>10</v>
      </c>
      <c r="P5" s="287">
        <v>11</v>
      </c>
      <c r="Q5" s="287">
        <v>12</v>
      </c>
      <c r="R5" s="287">
        <v>13</v>
      </c>
      <c r="S5" s="287">
        <v>14</v>
      </c>
      <c r="T5" s="287">
        <v>15</v>
      </c>
      <c r="U5" s="287">
        <v>16</v>
      </c>
      <c r="V5" s="287">
        <v>17</v>
      </c>
      <c r="W5" s="287">
        <v>18</v>
      </c>
      <c r="X5" s="287">
        <v>19</v>
      </c>
      <c r="Y5" s="287">
        <v>20</v>
      </c>
      <c r="Z5" s="287">
        <v>21</v>
      </c>
      <c r="AA5" s="287">
        <v>22</v>
      </c>
      <c r="AB5" s="287">
        <v>23</v>
      </c>
      <c r="AC5" s="310">
        <v>24</v>
      </c>
      <c r="AD5" s="310">
        <v>25</v>
      </c>
      <c r="AE5" s="310">
        <v>26</v>
      </c>
      <c r="AF5" s="310">
        <v>27</v>
      </c>
      <c r="AG5" s="310">
        <v>28</v>
      </c>
      <c r="AH5" s="293">
        <v>29</v>
      </c>
      <c r="AI5" s="293">
        <v>30</v>
      </c>
      <c r="AJ5" s="306">
        <v>31</v>
      </c>
      <c r="AK5" s="504"/>
      <c r="AL5" s="502"/>
      <c r="AM5" s="514"/>
    </row>
    <row r="6" spans="1:39" s="21" customFormat="1" ht="12" customHeight="1">
      <c r="A6" s="269" t="s">
        <v>42</v>
      </c>
      <c r="B6" s="248" t="s">
        <v>43</v>
      </c>
      <c r="C6" s="142" t="s">
        <v>44</v>
      </c>
      <c r="D6" s="185" t="s">
        <v>45</v>
      </c>
      <c r="E6" s="176" t="s">
        <v>105</v>
      </c>
      <c r="F6" s="365" t="s">
        <v>425</v>
      </c>
      <c r="G6" s="80" t="s">
        <v>421</v>
      </c>
      <c r="H6" s="80" t="s">
        <v>421</v>
      </c>
      <c r="I6" s="80" t="s">
        <v>421</v>
      </c>
      <c r="J6" s="364" t="s">
        <v>424</v>
      </c>
      <c r="K6" s="363" t="s">
        <v>420</v>
      </c>
      <c r="L6" s="80" t="s">
        <v>421</v>
      </c>
      <c r="M6" s="80" t="s">
        <v>421</v>
      </c>
      <c r="N6" s="80" t="s">
        <v>421</v>
      </c>
      <c r="O6" s="365" t="s">
        <v>425</v>
      </c>
      <c r="P6" s="80" t="s">
        <v>421</v>
      </c>
      <c r="Q6" s="363" t="s">
        <v>420</v>
      </c>
      <c r="R6" s="363" t="s">
        <v>422</v>
      </c>
      <c r="S6" s="80" t="s">
        <v>421</v>
      </c>
      <c r="T6" s="365" t="s">
        <v>425</v>
      </c>
      <c r="U6" s="80" t="s">
        <v>421</v>
      </c>
      <c r="V6" s="80" t="s">
        <v>421</v>
      </c>
      <c r="W6" s="80" t="s">
        <v>421</v>
      </c>
      <c r="X6" s="363" t="s">
        <v>422</v>
      </c>
      <c r="Y6" s="363" t="s">
        <v>420</v>
      </c>
      <c r="Z6" s="80" t="s">
        <v>421</v>
      </c>
      <c r="AA6" s="365" t="s">
        <v>425</v>
      </c>
      <c r="AB6" s="80" t="s">
        <v>421</v>
      </c>
      <c r="AC6" s="365" t="s">
        <v>425</v>
      </c>
      <c r="AD6" s="80" t="s">
        <v>421</v>
      </c>
      <c r="AE6" s="363" t="s">
        <v>420</v>
      </c>
      <c r="AF6" s="363" t="s">
        <v>422</v>
      </c>
      <c r="AG6" s="80" t="s">
        <v>421</v>
      </c>
      <c r="AH6" s="80" t="s">
        <v>421</v>
      </c>
      <c r="AI6" s="365" t="s">
        <v>425</v>
      </c>
      <c r="AJ6" s="312" t="s">
        <v>421</v>
      </c>
      <c r="AK6" s="140">
        <v>138</v>
      </c>
      <c r="AL6" s="141">
        <f aca="true" t="shared" si="0" ref="AL6:AL19"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186</v>
      </c>
      <c r="AM6" s="161">
        <f aca="true" t="shared" si="1" ref="AM6:AM19">SUM(AL6-138)</f>
        <v>48</v>
      </c>
    </row>
    <row r="7" spans="1:39" s="21" customFormat="1" ht="12" customHeight="1">
      <c r="A7" s="270" t="s">
        <v>46</v>
      </c>
      <c r="B7" s="249" t="s">
        <v>47</v>
      </c>
      <c r="C7" s="22" t="s">
        <v>48</v>
      </c>
      <c r="D7" s="23" t="s">
        <v>45</v>
      </c>
      <c r="E7" s="177" t="s">
        <v>105</v>
      </c>
      <c r="F7" s="392" t="s">
        <v>437</v>
      </c>
      <c r="G7" s="368" t="s">
        <v>437</v>
      </c>
      <c r="H7" s="368" t="s">
        <v>437</v>
      </c>
      <c r="I7" s="368" t="s">
        <v>437</v>
      </c>
      <c r="J7" s="368" t="s">
        <v>436</v>
      </c>
      <c r="K7" s="368" t="s">
        <v>436</v>
      </c>
      <c r="L7" s="368" t="s">
        <v>437</v>
      </c>
      <c r="M7" s="368" t="s">
        <v>437</v>
      </c>
      <c r="N7" s="368" t="s">
        <v>437</v>
      </c>
      <c r="O7" s="368" t="s">
        <v>437</v>
      </c>
      <c r="P7" s="368" t="s">
        <v>437</v>
      </c>
      <c r="Q7" s="368" t="s">
        <v>436</v>
      </c>
      <c r="R7" s="368" t="s">
        <v>436</v>
      </c>
      <c r="S7" s="368" t="s">
        <v>437</v>
      </c>
      <c r="T7" s="368" t="s">
        <v>437</v>
      </c>
      <c r="U7" s="368" t="s">
        <v>437</v>
      </c>
      <c r="V7" s="368" t="s">
        <v>437</v>
      </c>
      <c r="W7" s="368" t="s">
        <v>437</v>
      </c>
      <c r="X7" s="368" t="s">
        <v>436</v>
      </c>
      <c r="Y7" s="368" t="s">
        <v>436</v>
      </c>
      <c r="Z7" s="80" t="s">
        <v>420</v>
      </c>
      <c r="AA7" s="80" t="s">
        <v>420</v>
      </c>
      <c r="AB7" s="80" t="s">
        <v>421</v>
      </c>
      <c r="AC7" s="80" t="s">
        <v>421</v>
      </c>
      <c r="AD7" s="80" t="s">
        <v>421</v>
      </c>
      <c r="AE7" s="363" t="s">
        <v>420</v>
      </c>
      <c r="AF7" s="363" t="s">
        <v>422</v>
      </c>
      <c r="AG7" s="80" t="s">
        <v>421</v>
      </c>
      <c r="AH7" s="80" t="s">
        <v>421</v>
      </c>
      <c r="AI7" s="80" t="s">
        <v>421</v>
      </c>
      <c r="AJ7" s="312" t="s">
        <v>421</v>
      </c>
      <c r="AK7" s="140">
        <v>138</v>
      </c>
      <c r="AL7" s="141">
        <f t="shared" si="0"/>
        <v>138</v>
      </c>
      <c r="AM7" s="161">
        <f t="shared" si="1"/>
        <v>0</v>
      </c>
    </row>
    <row r="8" spans="1:39" s="21" customFormat="1" ht="12" customHeight="1">
      <c r="A8" s="270" t="s">
        <v>49</v>
      </c>
      <c r="B8" s="249" t="s">
        <v>50</v>
      </c>
      <c r="C8" s="22" t="s">
        <v>51</v>
      </c>
      <c r="D8" s="23" t="s">
        <v>45</v>
      </c>
      <c r="E8" s="177" t="s">
        <v>105</v>
      </c>
      <c r="F8" s="80" t="s">
        <v>421</v>
      </c>
      <c r="G8" s="365" t="s">
        <v>425</v>
      </c>
      <c r="H8" s="80" t="s">
        <v>421</v>
      </c>
      <c r="I8" s="80" t="s">
        <v>421</v>
      </c>
      <c r="J8" s="363" t="s">
        <v>422</v>
      </c>
      <c r="K8" s="363" t="s">
        <v>420</v>
      </c>
      <c r="L8" s="80" t="s">
        <v>421</v>
      </c>
      <c r="M8" s="365" t="s">
        <v>425</v>
      </c>
      <c r="N8" s="80" t="s">
        <v>421</v>
      </c>
      <c r="O8" s="80" t="s">
        <v>421</v>
      </c>
      <c r="P8" s="80" t="s">
        <v>421</v>
      </c>
      <c r="Q8" s="363" t="s">
        <v>420</v>
      </c>
      <c r="R8" s="363" t="s">
        <v>422</v>
      </c>
      <c r="S8" s="80" t="s">
        <v>421</v>
      </c>
      <c r="T8" s="80" t="s">
        <v>421</v>
      </c>
      <c r="U8" s="80" t="s">
        <v>421</v>
      </c>
      <c r="V8" s="365" t="s">
        <v>425</v>
      </c>
      <c r="W8" s="80" t="s">
        <v>421</v>
      </c>
      <c r="X8" s="363" t="s">
        <v>420</v>
      </c>
      <c r="Y8" s="363" t="s">
        <v>420</v>
      </c>
      <c r="Z8" s="80" t="s">
        <v>421</v>
      </c>
      <c r="AA8" s="80" t="s">
        <v>421</v>
      </c>
      <c r="AB8" s="80" t="s">
        <v>421</v>
      </c>
      <c r="AC8" s="80" t="s">
        <v>421</v>
      </c>
      <c r="AD8" s="365" t="s">
        <v>425</v>
      </c>
      <c r="AE8" s="363" t="s">
        <v>420</v>
      </c>
      <c r="AF8" s="364" t="s">
        <v>424</v>
      </c>
      <c r="AG8" s="80" t="s">
        <v>421</v>
      </c>
      <c r="AH8" s="80" t="s">
        <v>421</v>
      </c>
      <c r="AI8" s="80" t="s">
        <v>421</v>
      </c>
      <c r="AJ8" s="312" t="s">
        <v>421</v>
      </c>
      <c r="AK8" s="140">
        <v>138</v>
      </c>
      <c r="AL8" s="141">
        <f t="shared" si="0"/>
        <v>174</v>
      </c>
      <c r="AM8" s="161">
        <f t="shared" si="1"/>
        <v>36</v>
      </c>
    </row>
    <row r="9" spans="1:39" s="21" customFormat="1" ht="12" customHeight="1">
      <c r="A9" s="270" t="s">
        <v>52</v>
      </c>
      <c r="B9" s="249" t="s">
        <v>53</v>
      </c>
      <c r="C9" s="24">
        <v>388001</v>
      </c>
      <c r="D9" s="23" t="s">
        <v>45</v>
      </c>
      <c r="E9" s="177" t="s">
        <v>105</v>
      </c>
      <c r="F9" s="80" t="s">
        <v>421</v>
      </c>
      <c r="G9" s="80" t="s">
        <v>421</v>
      </c>
      <c r="H9" s="365" t="s">
        <v>425</v>
      </c>
      <c r="I9" s="80" t="s">
        <v>421</v>
      </c>
      <c r="J9" s="363" t="s">
        <v>422</v>
      </c>
      <c r="K9" s="363" t="s">
        <v>420</v>
      </c>
      <c r="L9" s="80" t="s">
        <v>421</v>
      </c>
      <c r="M9" s="80" t="s">
        <v>421</v>
      </c>
      <c r="N9" s="365" t="s">
        <v>425</v>
      </c>
      <c r="O9" s="80" t="s">
        <v>421</v>
      </c>
      <c r="P9" s="80" t="s">
        <v>421</v>
      </c>
      <c r="Q9" s="363" t="s">
        <v>420</v>
      </c>
      <c r="R9" s="363" t="s">
        <v>420</v>
      </c>
      <c r="S9" s="80" t="s">
        <v>421</v>
      </c>
      <c r="T9" s="80" t="s">
        <v>421</v>
      </c>
      <c r="U9" s="365" t="s">
        <v>425</v>
      </c>
      <c r="V9" s="80" t="s">
        <v>421</v>
      </c>
      <c r="W9" s="80" t="s">
        <v>421</v>
      </c>
      <c r="X9" s="363" t="s">
        <v>422</v>
      </c>
      <c r="Y9" s="363" t="s">
        <v>420</v>
      </c>
      <c r="Z9" s="368" t="s">
        <v>437</v>
      </c>
      <c r="AA9" s="368" t="s">
        <v>437</v>
      </c>
      <c r="AB9" s="368" t="s">
        <v>437</v>
      </c>
      <c r="AC9" s="368" t="s">
        <v>437</v>
      </c>
      <c r="AD9" s="368" t="s">
        <v>437</v>
      </c>
      <c r="AE9" s="363" t="s">
        <v>420</v>
      </c>
      <c r="AF9" s="363" t="s">
        <v>420</v>
      </c>
      <c r="AG9" s="80" t="s">
        <v>421</v>
      </c>
      <c r="AH9" s="365" t="s">
        <v>425</v>
      </c>
      <c r="AI9" s="80" t="s">
        <v>421</v>
      </c>
      <c r="AJ9" s="312" t="s">
        <v>421</v>
      </c>
      <c r="AK9" s="140">
        <v>138</v>
      </c>
      <c r="AL9" s="141">
        <f t="shared" si="0"/>
        <v>162</v>
      </c>
      <c r="AM9" s="161">
        <f t="shared" si="1"/>
        <v>24</v>
      </c>
    </row>
    <row r="10" spans="1:39" s="21" customFormat="1" ht="12" customHeight="1">
      <c r="A10" s="270" t="s">
        <v>54</v>
      </c>
      <c r="B10" s="249" t="s">
        <v>55</v>
      </c>
      <c r="C10" s="27" t="s">
        <v>56</v>
      </c>
      <c r="D10" s="23" t="s">
        <v>45</v>
      </c>
      <c r="E10" s="177" t="s">
        <v>105</v>
      </c>
      <c r="F10" s="368" t="s">
        <v>423</v>
      </c>
      <c r="G10" s="368" t="s">
        <v>423</v>
      </c>
      <c r="H10" s="368" t="s">
        <v>423</v>
      </c>
      <c r="I10" s="368" t="s">
        <v>423</v>
      </c>
      <c r="J10" s="364" t="s">
        <v>424</v>
      </c>
      <c r="K10" s="363" t="s">
        <v>420</v>
      </c>
      <c r="L10" s="365" t="s">
        <v>425</v>
      </c>
      <c r="M10" s="80" t="s">
        <v>421</v>
      </c>
      <c r="N10" s="80" t="s">
        <v>421</v>
      </c>
      <c r="O10" s="80" t="s">
        <v>421</v>
      </c>
      <c r="P10" s="365" t="s">
        <v>425</v>
      </c>
      <c r="Q10" s="363" t="s">
        <v>420</v>
      </c>
      <c r="R10" s="363" t="s">
        <v>422</v>
      </c>
      <c r="S10" s="80" t="s">
        <v>421</v>
      </c>
      <c r="T10" s="80" t="s">
        <v>421</v>
      </c>
      <c r="U10" s="80" t="s">
        <v>421</v>
      </c>
      <c r="V10" s="80" t="s">
        <v>421</v>
      </c>
      <c r="W10" s="365" t="s">
        <v>425</v>
      </c>
      <c r="X10" s="363" t="s">
        <v>422</v>
      </c>
      <c r="Y10" s="363" t="s">
        <v>420</v>
      </c>
      <c r="Z10" s="80" t="s">
        <v>421</v>
      </c>
      <c r="AA10" s="80" t="s">
        <v>421</v>
      </c>
      <c r="AB10" s="80" t="s">
        <v>421</v>
      </c>
      <c r="AC10" s="80" t="s">
        <v>421</v>
      </c>
      <c r="AD10" s="365" t="s">
        <v>425</v>
      </c>
      <c r="AE10" s="363" t="s">
        <v>420</v>
      </c>
      <c r="AF10" s="364" t="s">
        <v>424</v>
      </c>
      <c r="AG10" s="368" t="s">
        <v>423</v>
      </c>
      <c r="AH10" s="368" t="s">
        <v>423</v>
      </c>
      <c r="AI10" s="368" t="s">
        <v>423</v>
      </c>
      <c r="AJ10" s="369" t="s">
        <v>423</v>
      </c>
      <c r="AK10" s="140">
        <v>138</v>
      </c>
      <c r="AL10" s="141">
        <f t="shared" si="0"/>
        <v>186</v>
      </c>
      <c r="AM10" s="161">
        <f t="shared" si="1"/>
        <v>48</v>
      </c>
    </row>
    <row r="11" spans="1:39" s="21" customFormat="1" ht="12" customHeight="1">
      <c r="A11" s="270" t="s">
        <v>57</v>
      </c>
      <c r="B11" s="249" t="s">
        <v>58</v>
      </c>
      <c r="C11" s="27">
        <v>628207</v>
      </c>
      <c r="D11" s="23" t="s">
        <v>45</v>
      </c>
      <c r="E11" s="177" t="s">
        <v>105</v>
      </c>
      <c r="F11" s="80" t="s">
        <v>421</v>
      </c>
      <c r="G11" s="80" t="s">
        <v>421</v>
      </c>
      <c r="H11" s="80" t="s">
        <v>421</v>
      </c>
      <c r="I11" s="80" t="s">
        <v>421</v>
      </c>
      <c r="J11" s="363" t="s">
        <v>422</v>
      </c>
      <c r="K11" s="363" t="s">
        <v>420</v>
      </c>
      <c r="L11" s="80" t="s">
        <v>421</v>
      </c>
      <c r="M11" s="80" t="s">
        <v>421</v>
      </c>
      <c r="N11" s="80" t="s">
        <v>421</v>
      </c>
      <c r="O11" s="80" t="s">
        <v>421</v>
      </c>
      <c r="P11" s="80" t="s">
        <v>421</v>
      </c>
      <c r="Q11" s="363" t="s">
        <v>420</v>
      </c>
      <c r="R11" s="364" t="s">
        <v>424</v>
      </c>
      <c r="S11" s="80" t="s">
        <v>421</v>
      </c>
      <c r="T11" s="365" t="s">
        <v>425</v>
      </c>
      <c r="U11" s="80" t="s">
        <v>421</v>
      </c>
      <c r="V11" s="80" t="s">
        <v>421</v>
      </c>
      <c r="W11" s="365" t="s">
        <v>425</v>
      </c>
      <c r="X11" s="363" t="s">
        <v>420</v>
      </c>
      <c r="Y11" s="363" t="s">
        <v>420</v>
      </c>
      <c r="Z11" s="80" t="s">
        <v>421</v>
      </c>
      <c r="AA11" s="80" t="s">
        <v>421</v>
      </c>
      <c r="AB11" s="80" t="s">
        <v>421</v>
      </c>
      <c r="AC11" s="80" t="s">
        <v>421</v>
      </c>
      <c r="AD11" s="365" t="s">
        <v>425</v>
      </c>
      <c r="AE11" s="363" t="s">
        <v>420</v>
      </c>
      <c r="AF11" s="363" t="s">
        <v>422</v>
      </c>
      <c r="AG11" s="80" t="s">
        <v>421</v>
      </c>
      <c r="AH11" s="365" t="s">
        <v>425</v>
      </c>
      <c r="AI11" s="80" t="s">
        <v>421</v>
      </c>
      <c r="AJ11" s="312" t="s">
        <v>421</v>
      </c>
      <c r="AK11" s="140">
        <v>138</v>
      </c>
      <c r="AL11" s="141">
        <f t="shared" si="0"/>
        <v>174</v>
      </c>
      <c r="AM11" s="161">
        <f t="shared" si="1"/>
        <v>36</v>
      </c>
    </row>
    <row r="12" spans="1:39" s="21" customFormat="1" ht="12" customHeight="1">
      <c r="A12" s="271" t="s">
        <v>79</v>
      </c>
      <c r="B12" s="249" t="s">
        <v>80</v>
      </c>
      <c r="C12" s="27" t="s">
        <v>81</v>
      </c>
      <c r="D12" s="23" t="s">
        <v>45</v>
      </c>
      <c r="E12" s="177" t="s">
        <v>105</v>
      </c>
      <c r="F12" s="365" t="s">
        <v>425</v>
      </c>
      <c r="G12" s="80" t="s">
        <v>421</v>
      </c>
      <c r="H12" s="80" t="s">
        <v>421</v>
      </c>
      <c r="I12" s="365" t="s">
        <v>425</v>
      </c>
      <c r="J12" s="363" t="s">
        <v>422</v>
      </c>
      <c r="K12" s="363" t="s">
        <v>420</v>
      </c>
      <c r="L12" s="80" t="s">
        <v>421</v>
      </c>
      <c r="M12" s="80" t="s">
        <v>421</v>
      </c>
      <c r="N12" s="80" t="s">
        <v>421</v>
      </c>
      <c r="O12" s="365" t="s">
        <v>425</v>
      </c>
      <c r="P12" s="80" t="s">
        <v>421</v>
      </c>
      <c r="Q12" s="363" t="s">
        <v>420</v>
      </c>
      <c r="R12" s="363" t="s">
        <v>422</v>
      </c>
      <c r="S12" s="80" t="s">
        <v>421</v>
      </c>
      <c r="T12" s="80" t="s">
        <v>421</v>
      </c>
      <c r="U12" s="80" t="s">
        <v>421</v>
      </c>
      <c r="V12" s="80" t="s">
        <v>421</v>
      </c>
      <c r="W12" s="80" t="s">
        <v>421</v>
      </c>
      <c r="X12" s="363" t="s">
        <v>422</v>
      </c>
      <c r="Y12" s="363" t="s">
        <v>420</v>
      </c>
      <c r="Z12" s="365" t="s">
        <v>425</v>
      </c>
      <c r="AA12" s="80" t="s">
        <v>421</v>
      </c>
      <c r="AB12" s="80" t="s">
        <v>421</v>
      </c>
      <c r="AC12" s="80" t="s">
        <v>421</v>
      </c>
      <c r="AD12" s="80" t="s">
        <v>421</v>
      </c>
      <c r="AE12" s="363" t="s">
        <v>420</v>
      </c>
      <c r="AF12" s="364" t="s">
        <v>424</v>
      </c>
      <c r="AG12" s="365" t="s">
        <v>425</v>
      </c>
      <c r="AH12" s="80" t="s">
        <v>421</v>
      </c>
      <c r="AI12" s="80" t="s">
        <v>421</v>
      </c>
      <c r="AJ12" s="366" t="s">
        <v>425</v>
      </c>
      <c r="AK12" s="140">
        <v>138</v>
      </c>
      <c r="AL12" s="141">
        <f t="shared" si="0"/>
        <v>186</v>
      </c>
      <c r="AM12" s="161">
        <f t="shared" si="1"/>
        <v>48</v>
      </c>
    </row>
    <row r="13" spans="1:39" s="21" customFormat="1" ht="12" customHeight="1">
      <c r="A13" s="270" t="s">
        <v>59</v>
      </c>
      <c r="B13" s="249" t="s">
        <v>60</v>
      </c>
      <c r="C13" s="27" t="s">
        <v>61</v>
      </c>
      <c r="D13" s="23" t="s">
        <v>45</v>
      </c>
      <c r="E13" s="177" t="s">
        <v>105</v>
      </c>
      <c r="F13" s="80" t="s">
        <v>421</v>
      </c>
      <c r="G13" s="365" t="s">
        <v>425</v>
      </c>
      <c r="H13" s="80" t="s">
        <v>421</v>
      </c>
      <c r="I13" s="80" t="s">
        <v>421</v>
      </c>
      <c r="J13" s="364" t="s">
        <v>424</v>
      </c>
      <c r="K13" s="363" t="s">
        <v>420</v>
      </c>
      <c r="L13" s="365" t="s">
        <v>425</v>
      </c>
      <c r="M13" s="80" t="s">
        <v>421</v>
      </c>
      <c r="N13" s="365" t="s">
        <v>425</v>
      </c>
      <c r="O13" s="80" t="s">
        <v>421</v>
      </c>
      <c r="P13" s="80" t="s">
        <v>421</v>
      </c>
      <c r="Q13" s="363" t="s">
        <v>420</v>
      </c>
      <c r="R13" s="363" t="s">
        <v>422</v>
      </c>
      <c r="S13" s="80" t="s">
        <v>421</v>
      </c>
      <c r="T13" s="80" t="s">
        <v>421</v>
      </c>
      <c r="U13" s="365" t="s">
        <v>425</v>
      </c>
      <c r="V13" s="80" t="s">
        <v>421</v>
      </c>
      <c r="W13" s="80" t="s">
        <v>421</v>
      </c>
      <c r="X13" s="363" t="s">
        <v>422</v>
      </c>
      <c r="Y13" s="363" t="s">
        <v>420</v>
      </c>
      <c r="Z13" s="80" t="s">
        <v>421</v>
      </c>
      <c r="AA13" s="80" t="s">
        <v>421</v>
      </c>
      <c r="AB13" s="365" t="s">
        <v>425</v>
      </c>
      <c r="AC13" s="80" t="s">
        <v>421</v>
      </c>
      <c r="AD13" s="80" t="s">
        <v>421</v>
      </c>
      <c r="AE13" s="363" t="s">
        <v>420</v>
      </c>
      <c r="AF13" s="363" t="s">
        <v>422</v>
      </c>
      <c r="AG13" s="80" t="s">
        <v>421</v>
      </c>
      <c r="AH13" s="80" t="s">
        <v>421</v>
      </c>
      <c r="AI13" s="365" t="s">
        <v>425</v>
      </c>
      <c r="AJ13" s="312" t="s">
        <v>421</v>
      </c>
      <c r="AK13" s="140">
        <v>138</v>
      </c>
      <c r="AL13" s="141">
        <f t="shared" si="0"/>
        <v>186</v>
      </c>
      <c r="AM13" s="161">
        <f t="shared" si="1"/>
        <v>48</v>
      </c>
    </row>
    <row r="14" spans="1:39" s="21" customFormat="1" ht="12" customHeight="1">
      <c r="A14" s="270" t="s">
        <v>62</v>
      </c>
      <c r="B14" s="249" t="s">
        <v>63</v>
      </c>
      <c r="C14" s="27" t="s">
        <v>64</v>
      </c>
      <c r="D14" s="23" t="s">
        <v>45</v>
      </c>
      <c r="E14" s="177" t="s">
        <v>105</v>
      </c>
      <c r="F14" s="80" t="s">
        <v>421</v>
      </c>
      <c r="G14" s="80" t="s">
        <v>421</v>
      </c>
      <c r="H14" s="80" t="s">
        <v>421</v>
      </c>
      <c r="I14" s="80" t="s">
        <v>420</v>
      </c>
      <c r="J14" s="363" t="s">
        <v>420</v>
      </c>
      <c r="K14" s="363" t="s">
        <v>420</v>
      </c>
      <c r="L14" s="365" t="s">
        <v>425</v>
      </c>
      <c r="M14" s="80" t="s">
        <v>421</v>
      </c>
      <c r="N14" s="80" t="s">
        <v>421</v>
      </c>
      <c r="O14" s="80" t="s">
        <v>421</v>
      </c>
      <c r="P14" s="80" t="s">
        <v>421</v>
      </c>
      <c r="Q14" s="363" t="s">
        <v>420</v>
      </c>
      <c r="R14" s="363" t="s">
        <v>422</v>
      </c>
      <c r="S14" s="80" t="s">
        <v>421</v>
      </c>
      <c r="T14" s="80" t="s">
        <v>421</v>
      </c>
      <c r="U14" s="80" t="s">
        <v>421</v>
      </c>
      <c r="V14" s="80" t="s">
        <v>421</v>
      </c>
      <c r="W14" s="80" t="s">
        <v>421</v>
      </c>
      <c r="X14" s="363" t="s">
        <v>422</v>
      </c>
      <c r="Y14" s="363" t="s">
        <v>420</v>
      </c>
      <c r="Z14" s="80" t="s">
        <v>421</v>
      </c>
      <c r="AA14" s="80" t="s">
        <v>421</v>
      </c>
      <c r="AB14" s="80" t="s">
        <v>421</v>
      </c>
      <c r="AC14" s="365" t="s">
        <v>425</v>
      </c>
      <c r="AD14" s="80" t="s">
        <v>420</v>
      </c>
      <c r="AE14" s="363" t="s">
        <v>420</v>
      </c>
      <c r="AF14" s="363" t="s">
        <v>420</v>
      </c>
      <c r="AG14" s="80" t="s">
        <v>421</v>
      </c>
      <c r="AH14" s="80" t="s">
        <v>421</v>
      </c>
      <c r="AI14" s="80" t="s">
        <v>421</v>
      </c>
      <c r="AJ14" s="312" t="s">
        <v>421</v>
      </c>
      <c r="AK14" s="140">
        <v>138</v>
      </c>
      <c r="AL14" s="141">
        <f t="shared" si="0"/>
        <v>150</v>
      </c>
      <c r="AM14" s="161">
        <f t="shared" si="1"/>
        <v>12</v>
      </c>
    </row>
    <row r="15" spans="1:39" s="21" customFormat="1" ht="12" customHeight="1">
      <c r="A15" s="270" t="s">
        <v>65</v>
      </c>
      <c r="B15" s="249" t="s">
        <v>66</v>
      </c>
      <c r="C15" s="27" t="s">
        <v>67</v>
      </c>
      <c r="D15" s="23" t="s">
        <v>45</v>
      </c>
      <c r="E15" s="177" t="s">
        <v>105</v>
      </c>
      <c r="F15" s="80" t="s">
        <v>421</v>
      </c>
      <c r="G15" s="80" t="s">
        <v>421</v>
      </c>
      <c r="H15" s="365" t="s">
        <v>425</v>
      </c>
      <c r="I15" s="80" t="s">
        <v>421</v>
      </c>
      <c r="J15" s="364" t="s">
        <v>424</v>
      </c>
      <c r="K15" s="363" t="s">
        <v>420</v>
      </c>
      <c r="L15" s="80" t="s">
        <v>421</v>
      </c>
      <c r="M15" s="365" t="s">
        <v>425</v>
      </c>
      <c r="N15" s="80" t="s">
        <v>421</v>
      </c>
      <c r="O15" s="365" t="s">
        <v>425</v>
      </c>
      <c r="P15" s="80" t="s">
        <v>421</v>
      </c>
      <c r="Q15" s="363" t="s">
        <v>420</v>
      </c>
      <c r="R15" s="363" t="s">
        <v>422</v>
      </c>
      <c r="S15" s="365" t="s">
        <v>425</v>
      </c>
      <c r="T15" s="80" t="s">
        <v>421</v>
      </c>
      <c r="U15" s="80" t="s">
        <v>421</v>
      </c>
      <c r="V15" s="365" t="s">
        <v>425</v>
      </c>
      <c r="W15" s="80" t="s">
        <v>421</v>
      </c>
      <c r="X15" s="363" t="s">
        <v>422</v>
      </c>
      <c r="Y15" s="363" t="s">
        <v>420</v>
      </c>
      <c r="Z15" s="80" t="s">
        <v>421</v>
      </c>
      <c r="AA15" s="365" t="s">
        <v>425</v>
      </c>
      <c r="AB15" s="80" t="s">
        <v>421</v>
      </c>
      <c r="AC15" s="80" t="s">
        <v>421</v>
      </c>
      <c r="AD15" s="80" t="s">
        <v>421</v>
      </c>
      <c r="AE15" s="363" t="s">
        <v>420</v>
      </c>
      <c r="AF15" s="363" t="s">
        <v>422</v>
      </c>
      <c r="AG15" s="80" t="s">
        <v>421</v>
      </c>
      <c r="AH15" s="80" t="s">
        <v>421</v>
      </c>
      <c r="AI15" s="80" t="s">
        <v>421</v>
      </c>
      <c r="AJ15" s="312" t="s">
        <v>421</v>
      </c>
      <c r="AK15" s="140">
        <v>138</v>
      </c>
      <c r="AL15" s="141">
        <f t="shared" si="0"/>
        <v>186</v>
      </c>
      <c r="AM15" s="161">
        <f t="shared" si="1"/>
        <v>48</v>
      </c>
    </row>
    <row r="16" spans="1:39" s="19" customFormat="1" ht="12" customHeight="1">
      <c r="A16" s="270" t="s">
        <v>68</v>
      </c>
      <c r="B16" s="249" t="s">
        <v>69</v>
      </c>
      <c r="C16" s="24">
        <v>290954</v>
      </c>
      <c r="D16" s="23" t="s">
        <v>45</v>
      </c>
      <c r="E16" s="177" t="s">
        <v>105</v>
      </c>
      <c r="F16" s="80" t="s">
        <v>421</v>
      </c>
      <c r="G16" s="80" t="s">
        <v>421</v>
      </c>
      <c r="H16" s="80" t="s">
        <v>421</v>
      </c>
      <c r="I16" s="365" t="s">
        <v>425</v>
      </c>
      <c r="J16" s="363" t="s">
        <v>422</v>
      </c>
      <c r="K16" s="363" t="s">
        <v>420</v>
      </c>
      <c r="L16" s="80" t="s">
        <v>421</v>
      </c>
      <c r="M16" s="80" t="s">
        <v>421</v>
      </c>
      <c r="N16" s="80" t="s">
        <v>421</v>
      </c>
      <c r="O16" s="80" t="s">
        <v>421</v>
      </c>
      <c r="P16" s="365" t="s">
        <v>425</v>
      </c>
      <c r="Q16" s="363" t="s">
        <v>420</v>
      </c>
      <c r="R16" s="364" t="s">
        <v>424</v>
      </c>
      <c r="S16" s="365" t="s">
        <v>425</v>
      </c>
      <c r="T16" s="80" t="s">
        <v>421</v>
      </c>
      <c r="U16" s="80" t="s">
        <v>421</v>
      </c>
      <c r="V16" s="80" t="s">
        <v>421</v>
      </c>
      <c r="W16" s="80" t="s">
        <v>421</v>
      </c>
      <c r="X16" s="363" t="s">
        <v>422</v>
      </c>
      <c r="Y16" s="363" t="s">
        <v>420</v>
      </c>
      <c r="Z16" s="80" t="s">
        <v>421</v>
      </c>
      <c r="AA16" s="80" t="s">
        <v>421</v>
      </c>
      <c r="AB16" s="80" t="s">
        <v>421</v>
      </c>
      <c r="AC16" s="365" t="s">
        <v>425</v>
      </c>
      <c r="AD16" s="80" t="s">
        <v>421</v>
      </c>
      <c r="AE16" s="363" t="s">
        <v>420</v>
      </c>
      <c r="AF16" s="364" t="s">
        <v>424</v>
      </c>
      <c r="AG16" s="80" t="s">
        <v>421</v>
      </c>
      <c r="AH16" s="80" t="s">
        <v>421</v>
      </c>
      <c r="AI16" s="80" t="s">
        <v>421</v>
      </c>
      <c r="AJ16" s="312" t="s">
        <v>421</v>
      </c>
      <c r="AK16" s="140">
        <v>138</v>
      </c>
      <c r="AL16" s="141">
        <f t="shared" si="0"/>
        <v>186</v>
      </c>
      <c r="AM16" s="161">
        <f t="shared" si="1"/>
        <v>48</v>
      </c>
    </row>
    <row r="17" spans="1:39" s="19" customFormat="1" ht="12" customHeight="1">
      <c r="A17" s="270" t="s">
        <v>329</v>
      </c>
      <c r="B17" s="249" t="s">
        <v>327</v>
      </c>
      <c r="C17" s="24">
        <v>677813</v>
      </c>
      <c r="D17" s="23" t="s">
        <v>45</v>
      </c>
      <c r="E17" s="177" t="s">
        <v>326</v>
      </c>
      <c r="F17" s="80" t="s">
        <v>421</v>
      </c>
      <c r="G17" s="80" t="s">
        <v>421</v>
      </c>
      <c r="H17" s="80" t="s">
        <v>421</v>
      </c>
      <c r="I17" s="80" t="s">
        <v>421</v>
      </c>
      <c r="J17" s="363" t="s">
        <v>422</v>
      </c>
      <c r="K17" s="363" t="s">
        <v>420</v>
      </c>
      <c r="L17" s="80" t="s">
        <v>421</v>
      </c>
      <c r="M17" s="80" t="s">
        <v>421</v>
      </c>
      <c r="N17" s="365" t="s">
        <v>425</v>
      </c>
      <c r="O17" s="80" t="s">
        <v>421</v>
      </c>
      <c r="P17" s="80" t="s">
        <v>421</v>
      </c>
      <c r="Q17" s="363" t="s">
        <v>420</v>
      </c>
      <c r="R17" s="363" t="s">
        <v>420</v>
      </c>
      <c r="S17" s="80" t="s">
        <v>421</v>
      </c>
      <c r="T17" s="80" t="s">
        <v>421</v>
      </c>
      <c r="U17" s="80" t="s">
        <v>421</v>
      </c>
      <c r="V17" s="80" t="s">
        <v>421</v>
      </c>
      <c r="W17" s="365" t="s">
        <v>425</v>
      </c>
      <c r="X17" s="363" t="s">
        <v>420</v>
      </c>
      <c r="Y17" s="363" t="s">
        <v>420</v>
      </c>
      <c r="Z17" s="80" t="s">
        <v>421</v>
      </c>
      <c r="AA17" s="80" t="s">
        <v>421</v>
      </c>
      <c r="AB17" s="80" t="s">
        <v>421</v>
      </c>
      <c r="AC17" s="80" t="s">
        <v>421</v>
      </c>
      <c r="AD17" s="80" t="s">
        <v>421</v>
      </c>
      <c r="AE17" s="363" t="s">
        <v>420</v>
      </c>
      <c r="AF17" s="363" t="s">
        <v>422</v>
      </c>
      <c r="AG17" s="365" t="s">
        <v>425</v>
      </c>
      <c r="AH17" s="80" t="s">
        <v>421</v>
      </c>
      <c r="AI17" s="80" t="s">
        <v>421</v>
      </c>
      <c r="AJ17" s="366" t="s">
        <v>425</v>
      </c>
      <c r="AK17" s="140">
        <v>138</v>
      </c>
      <c r="AL17" s="141">
        <f t="shared" si="0"/>
        <v>162</v>
      </c>
      <c r="AM17" s="161">
        <f t="shared" si="1"/>
        <v>24</v>
      </c>
    </row>
    <row r="18" spans="1:39" s="19" customFormat="1" ht="12" customHeight="1">
      <c r="A18" s="270" t="s">
        <v>330</v>
      </c>
      <c r="B18" s="249" t="s">
        <v>328</v>
      </c>
      <c r="C18" s="24">
        <v>324011</v>
      </c>
      <c r="D18" s="23" t="s">
        <v>45</v>
      </c>
      <c r="E18" s="177" t="s">
        <v>105</v>
      </c>
      <c r="F18" s="80" t="s">
        <v>421</v>
      </c>
      <c r="G18" s="365" t="s">
        <v>425</v>
      </c>
      <c r="H18" s="80" t="s">
        <v>421</v>
      </c>
      <c r="I18" s="80" t="s">
        <v>421</v>
      </c>
      <c r="J18" s="363" t="s">
        <v>422</v>
      </c>
      <c r="K18" s="363" t="s">
        <v>420</v>
      </c>
      <c r="L18" s="80" t="s">
        <v>421</v>
      </c>
      <c r="M18" s="365" t="s">
        <v>425</v>
      </c>
      <c r="N18" s="80" t="s">
        <v>421</v>
      </c>
      <c r="O18" s="80" t="s">
        <v>421</v>
      </c>
      <c r="P18" s="365" t="s">
        <v>425</v>
      </c>
      <c r="Q18" s="363" t="s">
        <v>420</v>
      </c>
      <c r="R18" s="363" t="s">
        <v>422</v>
      </c>
      <c r="S18" s="80" t="s">
        <v>421</v>
      </c>
      <c r="T18" s="365" t="s">
        <v>425</v>
      </c>
      <c r="U18" s="80" t="s">
        <v>421</v>
      </c>
      <c r="V18" s="80" t="s">
        <v>421</v>
      </c>
      <c r="W18" s="80" t="s">
        <v>421</v>
      </c>
      <c r="X18" s="364" t="s">
        <v>424</v>
      </c>
      <c r="Y18" s="363" t="s">
        <v>420</v>
      </c>
      <c r="Z18" s="365" t="s">
        <v>425</v>
      </c>
      <c r="AA18" s="80" t="s">
        <v>421</v>
      </c>
      <c r="AB18" s="80" t="s">
        <v>421</v>
      </c>
      <c r="AC18" s="80" t="s">
        <v>421</v>
      </c>
      <c r="AD18" s="80" t="s">
        <v>421</v>
      </c>
      <c r="AE18" s="363" t="s">
        <v>420</v>
      </c>
      <c r="AF18" s="363" t="s">
        <v>422</v>
      </c>
      <c r="AG18" s="80" t="s">
        <v>421</v>
      </c>
      <c r="AH18" s="365" t="s">
        <v>425</v>
      </c>
      <c r="AI18" s="80" t="s">
        <v>421</v>
      </c>
      <c r="AJ18" s="312" t="s">
        <v>421</v>
      </c>
      <c r="AK18" s="140">
        <v>138</v>
      </c>
      <c r="AL18" s="141">
        <f t="shared" si="0"/>
        <v>186</v>
      </c>
      <c r="AM18" s="161">
        <f t="shared" si="1"/>
        <v>48</v>
      </c>
    </row>
    <row r="19" spans="1:39" s="19" customFormat="1" ht="12" customHeight="1" thickBot="1">
      <c r="A19" s="270" t="s">
        <v>344</v>
      </c>
      <c r="B19" s="249" t="s">
        <v>343</v>
      </c>
      <c r="C19" s="24">
        <v>408738</v>
      </c>
      <c r="D19" s="23" t="s">
        <v>45</v>
      </c>
      <c r="E19" s="177" t="s">
        <v>105</v>
      </c>
      <c r="F19" s="80" t="s">
        <v>421</v>
      </c>
      <c r="G19" s="80" t="s">
        <v>421</v>
      </c>
      <c r="H19" s="365" t="s">
        <v>425</v>
      </c>
      <c r="I19" s="80" t="s">
        <v>421</v>
      </c>
      <c r="J19" s="363" t="s">
        <v>421</v>
      </c>
      <c r="K19" s="363" t="s">
        <v>420</v>
      </c>
      <c r="L19" s="80" t="s">
        <v>421</v>
      </c>
      <c r="M19" s="80" t="s">
        <v>421</v>
      </c>
      <c r="N19" s="80" t="s">
        <v>421</v>
      </c>
      <c r="O19" s="365" t="s">
        <v>425</v>
      </c>
      <c r="P19" s="80" t="s">
        <v>421</v>
      </c>
      <c r="Q19" s="363" t="s">
        <v>420</v>
      </c>
      <c r="R19" s="363" t="s">
        <v>420</v>
      </c>
      <c r="S19" s="80" t="s">
        <v>421</v>
      </c>
      <c r="T19" s="80" t="s">
        <v>421</v>
      </c>
      <c r="U19" s="365" t="s">
        <v>425</v>
      </c>
      <c r="V19" s="80" t="s">
        <v>421</v>
      </c>
      <c r="W19" s="80" t="s">
        <v>421</v>
      </c>
      <c r="X19" s="363" t="s">
        <v>421</v>
      </c>
      <c r="Y19" s="363" t="s">
        <v>420</v>
      </c>
      <c r="Z19" s="80" t="s">
        <v>421</v>
      </c>
      <c r="AA19" s="80" t="s">
        <v>421</v>
      </c>
      <c r="AB19" s="365" t="s">
        <v>425</v>
      </c>
      <c r="AC19" s="80" t="s">
        <v>421</v>
      </c>
      <c r="AD19" s="80" t="s">
        <v>421</v>
      </c>
      <c r="AE19" s="363" t="s">
        <v>420</v>
      </c>
      <c r="AF19" s="363" t="s">
        <v>422</v>
      </c>
      <c r="AG19" s="80" t="s">
        <v>421</v>
      </c>
      <c r="AH19" s="80" t="s">
        <v>421</v>
      </c>
      <c r="AI19" s="80" t="s">
        <v>421</v>
      </c>
      <c r="AJ19" s="312" t="s">
        <v>421</v>
      </c>
      <c r="AK19" s="140">
        <v>138</v>
      </c>
      <c r="AL19" s="141">
        <f t="shared" si="0"/>
        <v>162</v>
      </c>
      <c r="AM19" s="161">
        <f t="shared" si="1"/>
        <v>24</v>
      </c>
    </row>
    <row r="20" spans="1:39" s="21" customFormat="1" ht="12" customHeight="1">
      <c r="A20" s="508" t="s">
        <v>0</v>
      </c>
      <c r="B20" s="84" t="s">
        <v>1</v>
      </c>
      <c r="C20" s="84" t="s">
        <v>40</v>
      </c>
      <c r="D20" s="510" t="s">
        <v>3</v>
      </c>
      <c r="E20" s="505" t="s">
        <v>4</v>
      </c>
      <c r="F20" s="277" t="s">
        <v>10</v>
      </c>
      <c r="G20" s="277" t="s">
        <v>11</v>
      </c>
      <c r="H20" s="277" t="s">
        <v>11</v>
      </c>
      <c r="I20" s="277" t="s">
        <v>12</v>
      </c>
      <c r="J20" s="277" t="s">
        <v>12</v>
      </c>
      <c r="K20" s="277" t="s">
        <v>13</v>
      </c>
      <c r="L20" s="277" t="s">
        <v>12</v>
      </c>
      <c r="M20" s="277" t="s">
        <v>10</v>
      </c>
      <c r="N20" s="277" t="s">
        <v>11</v>
      </c>
      <c r="O20" s="277" t="s">
        <v>11</v>
      </c>
      <c r="P20" s="277" t="s">
        <v>12</v>
      </c>
      <c r="Q20" s="277" t="s">
        <v>12</v>
      </c>
      <c r="R20" s="277" t="s">
        <v>13</v>
      </c>
      <c r="S20" s="277" t="s">
        <v>12</v>
      </c>
      <c r="T20" s="277" t="s">
        <v>10</v>
      </c>
      <c r="U20" s="277" t="s">
        <v>11</v>
      </c>
      <c r="V20" s="277" t="s">
        <v>11</v>
      </c>
      <c r="W20" s="292" t="s">
        <v>12</v>
      </c>
      <c r="X20" s="277" t="s">
        <v>12</v>
      </c>
      <c r="Y20" s="292" t="s">
        <v>13</v>
      </c>
      <c r="Z20" s="292" t="s">
        <v>12</v>
      </c>
      <c r="AA20" s="277" t="s">
        <v>10</v>
      </c>
      <c r="AB20" s="292" t="s">
        <v>11</v>
      </c>
      <c r="AC20" s="277" t="s">
        <v>11</v>
      </c>
      <c r="AD20" s="292" t="s">
        <v>12</v>
      </c>
      <c r="AE20" s="292" t="s">
        <v>12</v>
      </c>
      <c r="AF20" s="292" t="s">
        <v>13</v>
      </c>
      <c r="AG20" s="292" t="s">
        <v>12</v>
      </c>
      <c r="AH20" s="292" t="s">
        <v>10</v>
      </c>
      <c r="AI20" s="292" t="s">
        <v>11</v>
      </c>
      <c r="AJ20" s="305" t="s">
        <v>11</v>
      </c>
      <c r="AK20" s="503" t="s">
        <v>5</v>
      </c>
      <c r="AL20" s="501" t="s">
        <v>6</v>
      </c>
      <c r="AM20" s="513" t="s">
        <v>7</v>
      </c>
    </row>
    <row r="21" spans="1:39" s="21" customFormat="1" ht="12" customHeight="1" thickBot="1">
      <c r="A21" s="509"/>
      <c r="B21" s="143" t="s">
        <v>41</v>
      </c>
      <c r="C21" s="143" t="s">
        <v>9</v>
      </c>
      <c r="D21" s="511"/>
      <c r="E21" s="506"/>
      <c r="F21" s="286">
        <v>1</v>
      </c>
      <c r="G21" s="287">
        <v>2</v>
      </c>
      <c r="H21" s="287">
        <v>3</v>
      </c>
      <c r="I21" s="287">
        <v>4</v>
      </c>
      <c r="J21" s="287">
        <v>5</v>
      </c>
      <c r="K21" s="287">
        <v>6</v>
      </c>
      <c r="L21" s="287">
        <v>7</v>
      </c>
      <c r="M21" s="287">
        <v>8</v>
      </c>
      <c r="N21" s="287">
        <v>9</v>
      </c>
      <c r="O21" s="287">
        <v>10</v>
      </c>
      <c r="P21" s="287">
        <v>11</v>
      </c>
      <c r="Q21" s="287">
        <v>12</v>
      </c>
      <c r="R21" s="287">
        <v>13</v>
      </c>
      <c r="S21" s="287">
        <v>14</v>
      </c>
      <c r="T21" s="287">
        <v>15</v>
      </c>
      <c r="U21" s="287">
        <v>16</v>
      </c>
      <c r="V21" s="287">
        <v>17</v>
      </c>
      <c r="W21" s="287">
        <v>18</v>
      </c>
      <c r="X21" s="287">
        <v>19</v>
      </c>
      <c r="Y21" s="287">
        <v>20</v>
      </c>
      <c r="Z21" s="287">
        <v>21</v>
      </c>
      <c r="AA21" s="287">
        <v>22</v>
      </c>
      <c r="AB21" s="287">
        <v>23</v>
      </c>
      <c r="AC21" s="310">
        <v>24</v>
      </c>
      <c r="AD21" s="310">
        <v>25</v>
      </c>
      <c r="AE21" s="310">
        <v>26</v>
      </c>
      <c r="AF21" s="310">
        <v>27</v>
      </c>
      <c r="AG21" s="310">
        <v>28</v>
      </c>
      <c r="AH21" s="293">
        <v>29</v>
      </c>
      <c r="AI21" s="293">
        <v>30</v>
      </c>
      <c r="AJ21" s="306">
        <v>31</v>
      </c>
      <c r="AK21" s="504"/>
      <c r="AL21" s="502"/>
      <c r="AM21" s="514"/>
    </row>
    <row r="22" spans="1:39" s="21" customFormat="1" ht="12" customHeight="1">
      <c r="A22" s="271" t="s">
        <v>70</v>
      </c>
      <c r="B22" s="249" t="s">
        <v>71</v>
      </c>
      <c r="C22" s="24">
        <v>881860</v>
      </c>
      <c r="D22" s="23" t="s">
        <v>45</v>
      </c>
      <c r="E22" s="261" t="s">
        <v>173</v>
      </c>
      <c r="F22" s="80" t="s">
        <v>10</v>
      </c>
      <c r="G22" s="80" t="s">
        <v>420</v>
      </c>
      <c r="H22" s="80" t="s">
        <v>10</v>
      </c>
      <c r="I22" s="80" t="s">
        <v>10</v>
      </c>
      <c r="J22" s="363" t="s">
        <v>420</v>
      </c>
      <c r="K22" s="363" t="s">
        <v>422</v>
      </c>
      <c r="L22" s="80" t="s">
        <v>10</v>
      </c>
      <c r="M22" s="80" t="s">
        <v>10</v>
      </c>
      <c r="N22" s="80" t="s">
        <v>10</v>
      </c>
      <c r="O22" s="80" t="s">
        <v>420</v>
      </c>
      <c r="P22" s="80" t="s">
        <v>10</v>
      </c>
      <c r="Q22" s="364" t="s">
        <v>424</v>
      </c>
      <c r="R22" s="363" t="s">
        <v>420</v>
      </c>
      <c r="S22" s="365" t="s">
        <v>427</v>
      </c>
      <c r="T22" s="80" t="s">
        <v>10</v>
      </c>
      <c r="U22" s="80" t="s">
        <v>10</v>
      </c>
      <c r="V22" s="80" t="s">
        <v>10</v>
      </c>
      <c r="W22" s="80" t="s">
        <v>10</v>
      </c>
      <c r="X22" s="363" t="s">
        <v>420</v>
      </c>
      <c r="Y22" s="364" t="s">
        <v>424</v>
      </c>
      <c r="Z22" s="80" t="s">
        <v>10</v>
      </c>
      <c r="AA22" s="80" t="s">
        <v>10</v>
      </c>
      <c r="AB22" s="80" t="s">
        <v>10</v>
      </c>
      <c r="AC22" s="365" t="s">
        <v>427</v>
      </c>
      <c r="AD22" s="80" t="s">
        <v>10</v>
      </c>
      <c r="AE22" s="363" t="s">
        <v>422</v>
      </c>
      <c r="AF22" s="363" t="s">
        <v>420</v>
      </c>
      <c r="AG22" s="80" t="s">
        <v>10</v>
      </c>
      <c r="AH22" s="80" t="s">
        <v>10</v>
      </c>
      <c r="AI22" s="80" t="s">
        <v>10</v>
      </c>
      <c r="AJ22" s="312" t="s">
        <v>10</v>
      </c>
      <c r="AK22" s="140">
        <v>138</v>
      </c>
      <c r="AL22" s="26">
        <f aca="true" t="shared" si="2" ref="AL22:AL34">COUNTIF(E22:AJ22,"M")*6+COUNTIF(E22:AJ22,"P")*12+COUNTIF(E22:AJ22,"T")*6+COUNTIF(E22:AJ22,"P#")*12+COUNTIF(E22:AJ22,"M#")*6+COUNTIF(E22:AJ22,"M/T#")*12+COUNTIF(E22:AJ22,"M#/T")*12+COUNTIF(E22:AJ22,"T#")*6+COUNTIF(E22:AJ22,"I#")*6+COUNTIF(E22:AJ22,"N##")*12+COUNTIF(E22:AJ22,"AF")*6+COUNTIF(E22:AJ22,"FE")*6+COUNTIF(E22:AJ22,"N")*12+COUNTIF(E22:AJ22,"N#")*12+COUNTIF(E22:AJ22,"T#/N#")*18+COUNTIF(E22:AJ22,"T/N")*18+COUNTIF(E22:AJ22,"M1")*6+COUNTIF(E22:AJ22,"T1")*6+COUNTIF(E22:AJ22,"P1")*12+COUNTIF(E22:AJ22,"M1#")*6+COUNTIF(E22:AJ22,"T1#")*6+COUNTIF(E22:AJ22,"P1#")*12+COUNTIF(E22:AJ22,"C#")*6</f>
        <v>174</v>
      </c>
      <c r="AM22" s="162">
        <f aca="true" t="shared" si="3" ref="AM22:AM35">SUM(AL22-138)</f>
        <v>36</v>
      </c>
    </row>
    <row r="23" spans="1:39" s="21" customFormat="1" ht="12" customHeight="1">
      <c r="A23" s="271" t="s">
        <v>72</v>
      </c>
      <c r="B23" s="249" t="s">
        <v>73</v>
      </c>
      <c r="C23" s="22" t="s">
        <v>74</v>
      </c>
      <c r="D23" s="23" t="s">
        <v>45</v>
      </c>
      <c r="E23" s="178" t="s">
        <v>173</v>
      </c>
      <c r="F23" s="80" t="s">
        <v>10</v>
      </c>
      <c r="G23" s="80" t="s">
        <v>10</v>
      </c>
      <c r="H23" s="80" t="s">
        <v>10</v>
      </c>
      <c r="I23" s="365" t="s">
        <v>427</v>
      </c>
      <c r="J23" s="363" t="s">
        <v>420</v>
      </c>
      <c r="K23" s="363" t="s">
        <v>420</v>
      </c>
      <c r="L23" s="80" t="s">
        <v>420</v>
      </c>
      <c r="M23" s="80" t="s">
        <v>10</v>
      </c>
      <c r="N23" s="80" t="s">
        <v>10</v>
      </c>
      <c r="O23" s="80" t="s">
        <v>10</v>
      </c>
      <c r="P23" s="80" t="s">
        <v>10</v>
      </c>
      <c r="Q23" s="363" t="s">
        <v>422</v>
      </c>
      <c r="R23" s="363" t="s">
        <v>420</v>
      </c>
      <c r="S23" s="80" t="s">
        <v>10</v>
      </c>
      <c r="T23" s="80" t="s">
        <v>10</v>
      </c>
      <c r="U23" s="80" t="s">
        <v>420</v>
      </c>
      <c r="V23" s="80" t="s">
        <v>10</v>
      </c>
      <c r="W23" s="80" t="s">
        <v>10</v>
      </c>
      <c r="X23" s="363" t="s">
        <v>420</v>
      </c>
      <c r="Y23" s="363" t="s">
        <v>422</v>
      </c>
      <c r="Z23" s="80" t="s">
        <v>10</v>
      </c>
      <c r="AA23" s="80" t="s">
        <v>10</v>
      </c>
      <c r="AB23" s="80" t="s">
        <v>10</v>
      </c>
      <c r="AC23" s="80" t="s">
        <v>10</v>
      </c>
      <c r="AD23" s="80" t="s">
        <v>10</v>
      </c>
      <c r="AE23" s="364" t="s">
        <v>424</v>
      </c>
      <c r="AF23" s="363" t="s">
        <v>420</v>
      </c>
      <c r="AG23" s="80" t="s">
        <v>10</v>
      </c>
      <c r="AH23" s="80" t="s">
        <v>10</v>
      </c>
      <c r="AI23" s="365" t="s">
        <v>427</v>
      </c>
      <c r="AJ23" s="312" t="s">
        <v>10</v>
      </c>
      <c r="AK23" s="140">
        <v>138</v>
      </c>
      <c r="AL23" s="26">
        <f t="shared" si="2"/>
        <v>162</v>
      </c>
      <c r="AM23" s="162">
        <f t="shared" si="3"/>
        <v>24</v>
      </c>
    </row>
    <row r="24" spans="1:39" s="21" customFormat="1" ht="12" customHeight="1">
      <c r="A24" s="271" t="s">
        <v>75</v>
      </c>
      <c r="B24" s="249" t="s">
        <v>76</v>
      </c>
      <c r="C24" s="24">
        <v>744940</v>
      </c>
      <c r="D24" s="23" t="s">
        <v>45</v>
      </c>
      <c r="E24" s="178" t="s">
        <v>173</v>
      </c>
      <c r="F24" s="365" t="s">
        <v>427</v>
      </c>
      <c r="G24" s="80" t="s">
        <v>10</v>
      </c>
      <c r="H24" s="80" t="s">
        <v>10</v>
      </c>
      <c r="I24" s="80" t="s">
        <v>10</v>
      </c>
      <c r="J24" s="363" t="s">
        <v>420</v>
      </c>
      <c r="K24" s="363" t="s">
        <v>422</v>
      </c>
      <c r="L24" s="80" t="s">
        <v>10</v>
      </c>
      <c r="M24" s="80" t="s">
        <v>10</v>
      </c>
      <c r="N24" s="80" t="s">
        <v>10</v>
      </c>
      <c r="O24" s="80" t="s">
        <v>10</v>
      </c>
      <c r="P24" s="365" t="s">
        <v>427</v>
      </c>
      <c r="Q24" s="363" t="s">
        <v>422</v>
      </c>
      <c r="R24" s="363" t="s">
        <v>420</v>
      </c>
      <c r="S24" s="80" t="s">
        <v>10</v>
      </c>
      <c r="T24" s="80" t="s">
        <v>10</v>
      </c>
      <c r="U24" s="80" t="s">
        <v>10</v>
      </c>
      <c r="V24" s="80" t="s">
        <v>10</v>
      </c>
      <c r="W24" s="80" t="s">
        <v>10</v>
      </c>
      <c r="X24" s="363" t="s">
        <v>420</v>
      </c>
      <c r="Y24" s="363" t="s">
        <v>420</v>
      </c>
      <c r="Z24" s="80" t="s">
        <v>420</v>
      </c>
      <c r="AA24" s="80" t="s">
        <v>420</v>
      </c>
      <c r="AB24" s="368" t="s">
        <v>437</v>
      </c>
      <c r="AC24" s="368" t="s">
        <v>437</v>
      </c>
      <c r="AD24" s="368" t="s">
        <v>437</v>
      </c>
      <c r="AE24" s="368" t="s">
        <v>436</v>
      </c>
      <c r="AF24" s="368" t="s">
        <v>436</v>
      </c>
      <c r="AG24" s="368" t="s">
        <v>437</v>
      </c>
      <c r="AH24" s="368" t="s">
        <v>437</v>
      </c>
      <c r="AI24" s="368" t="s">
        <v>437</v>
      </c>
      <c r="AJ24" s="369" t="s">
        <v>437</v>
      </c>
      <c r="AK24" s="140">
        <v>138</v>
      </c>
      <c r="AL24" s="26">
        <f t="shared" si="2"/>
        <v>150</v>
      </c>
      <c r="AM24" s="162">
        <f t="shared" si="3"/>
        <v>12</v>
      </c>
    </row>
    <row r="25" spans="1:39" s="21" customFormat="1" ht="12" customHeight="1">
      <c r="A25" s="272" t="s">
        <v>298</v>
      </c>
      <c r="B25" s="249" t="s">
        <v>297</v>
      </c>
      <c r="C25" s="28">
        <v>408603</v>
      </c>
      <c r="D25" s="23" t="s">
        <v>45</v>
      </c>
      <c r="E25" s="178" t="s">
        <v>173</v>
      </c>
      <c r="F25" s="80" t="s">
        <v>10</v>
      </c>
      <c r="G25" s="80" t="s">
        <v>10</v>
      </c>
      <c r="H25" s="80" t="s">
        <v>10</v>
      </c>
      <c r="I25" s="80" t="s">
        <v>10</v>
      </c>
      <c r="J25" s="363" t="s">
        <v>420</v>
      </c>
      <c r="K25" s="363" t="s">
        <v>420</v>
      </c>
      <c r="L25" s="80" t="s">
        <v>420</v>
      </c>
      <c r="M25" s="80" t="s">
        <v>10</v>
      </c>
      <c r="N25" s="80" t="s">
        <v>10</v>
      </c>
      <c r="O25" s="80" t="s">
        <v>420</v>
      </c>
      <c r="P25" s="80" t="s">
        <v>10</v>
      </c>
      <c r="Q25" s="363" t="s">
        <v>420</v>
      </c>
      <c r="R25" s="363" t="s">
        <v>420</v>
      </c>
      <c r="S25" s="80" t="s">
        <v>10</v>
      </c>
      <c r="T25" s="80" t="s">
        <v>420</v>
      </c>
      <c r="U25" s="80" t="s">
        <v>10</v>
      </c>
      <c r="V25" s="80" t="s">
        <v>420</v>
      </c>
      <c r="W25" s="80" t="s">
        <v>10</v>
      </c>
      <c r="X25" s="363" t="s">
        <v>420</v>
      </c>
      <c r="Y25" s="363" t="s">
        <v>422</v>
      </c>
      <c r="Z25" s="80" t="s">
        <v>10</v>
      </c>
      <c r="AA25" s="80" t="s">
        <v>10</v>
      </c>
      <c r="AB25" s="80" t="s">
        <v>10</v>
      </c>
      <c r="AC25" s="80" t="s">
        <v>10</v>
      </c>
      <c r="AD25" s="80" t="s">
        <v>10</v>
      </c>
      <c r="AE25" s="363" t="s">
        <v>422</v>
      </c>
      <c r="AF25" s="363" t="s">
        <v>420</v>
      </c>
      <c r="AG25" s="80" t="s">
        <v>10</v>
      </c>
      <c r="AH25" s="80" t="s">
        <v>10</v>
      </c>
      <c r="AI25" s="80" t="s">
        <v>10</v>
      </c>
      <c r="AJ25" s="312" t="s">
        <v>10</v>
      </c>
      <c r="AK25" s="140">
        <v>138</v>
      </c>
      <c r="AL25" s="26">
        <f t="shared" si="2"/>
        <v>138</v>
      </c>
      <c r="AM25" s="162">
        <f t="shared" si="3"/>
        <v>0</v>
      </c>
    </row>
    <row r="26" spans="1:39" s="21" customFormat="1" ht="12" customHeight="1">
      <c r="A26" s="271" t="s">
        <v>82</v>
      </c>
      <c r="B26" s="249" t="s">
        <v>83</v>
      </c>
      <c r="C26" s="27" t="s">
        <v>84</v>
      </c>
      <c r="D26" s="23" t="s">
        <v>45</v>
      </c>
      <c r="E26" s="178" t="s">
        <v>173</v>
      </c>
      <c r="F26" s="80" t="s">
        <v>10</v>
      </c>
      <c r="G26" s="365" t="s">
        <v>427</v>
      </c>
      <c r="H26" s="80" t="s">
        <v>10</v>
      </c>
      <c r="I26" s="80" t="s">
        <v>10</v>
      </c>
      <c r="J26" s="363" t="s">
        <v>420</v>
      </c>
      <c r="K26" s="364" t="s">
        <v>424</v>
      </c>
      <c r="L26" s="80" t="s">
        <v>10</v>
      </c>
      <c r="M26" s="80" t="s">
        <v>10</v>
      </c>
      <c r="N26" s="365" t="s">
        <v>427</v>
      </c>
      <c r="O26" s="80" t="s">
        <v>10</v>
      </c>
      <c r="P26" s="80" t="s">
        <v>10</v>
      </c>
      <c r="Q26" s="364" t="s">
        <v>424</v>
      </c>
      <c r="R26" s="363" t="s">
        <v>420</v>
      </c>
      <c r="S26" s="365" t="s">
        <v>427</v>
      </c>
      <c r="T26" s="80" t="s">
        <v>10</v>
      </c>
      <c r="U26" s="80" t="s">
        <v>10</v>
      </c>
      <c r="V26" s="80" t="s">
        <v>10</v>
      </c>
      <c r="W26" s="80" t="s">
        <v>10</v>
      </c>
      <c r="X26" s="363" t="s">
        <v>420</v>
      </c>
      <c r="Y26" s="363" t="s">
        <v>422</v>
      </c>
      <c r="Z26" s="80" t="s">
        <v>10</v>
      </c>
      <c r="AA26" s="80" t="s">
        <v>10</v>
      </c>
      <c r="AB26" s="365" t="s">
        <v>427</v>
      </c>
      <c r="AC26" s="80" t="s">
        <v>10</v>
      </c>
      <c r="AD26" s="80" t="s">
        <v>10</v>
      </c>
      <c r="AE26" s="363" t="s">
        <v>422</v>
      </c>
      <c r="AF26" s="363" t="s">
        <v>420</v>
      </c>
      <c r="AG26" s="80" t="s">
        <v>10</v>
      </c>
      <c r="AH26" s="80" t="s">
        <v>10</v>
      </c>
      <c r="AI26" s="80" t="s">
        <v>10</v>
      </c>
      <c r="AJ26" s="312" t="s">
        <v>10</v>
      </c>
      <c r="AK26" s="140">
        <v>138</v>
      </c>
      <c r="AL26" s="26">
        <f t="shared" si="2"/>
        <v>186</v>
      </c>
      <c r="AM26" s="162">
        <f t="shared" si="3"/>
        <v>48</v>
      </c>
    </row>
    <row r="27" spans="1:39" s="21" customFormat="1" ht="12" customHeight="1">
      <c r="A27" s="271" t="s">
        <v>85</v>
      </c>
      <c r="B27" s="249" t="s">
        <v>86</v>
      </c>
      <c r="C27" s="27" t="s">
        <v>87</v>
      </c>
      <c r="D27" s="23" t="s">
        <v>45</v>
      </c>
      <c r="E27" s="178" t="s">
        <v>173</v>
      </c>
      <c r="F27" s="80" t="s">
        <v>10</v>
      </c>
      <c r="G27" s="80" t="s">
        <v>10</v>
      </c>
      <c r="H27" s="80" t="s">
        <v>10</v>
      </c>
      <c r="I27" s="80" t="s">
        <v>10</v>
      </c>
      <c r="J27" s="363" t="s">
        <v>420</v>
      </c>
      <c r="K27" s="364" t="s">
        <v>424</v>
      </c>
      <c r="L27" s="80" t="s">
        <v>10</v>
      </c>
      <c r="M27" s="365" t="s">
        <v>427</v>
      </c>
      <c r="N27" s="80" t="s">
        <v>10</v>
      </c>
      <c r="O27" s="80" t="s">
        <v>10</v>
      </c>
      <c r="P27" s="80" t="s">
        <v>10</v>
      </c>
      <c r="Q27" s="363" t="s">
        <v>422</v>
      </c>
      <c r="R27" s="363" t="s">
        <v>420</v>
      </c>
      <c r="S27" s="80" t="s">
        <v>10</v>
      </c>
      <c r="T27" s="80" t="s">
        <v>10</v>
      </c>
      <c r="U27" s="80" t="s">
        <v>10</v>
      </c>
      <c r="V27" s="80" t="s">
        <v>10</v>
      </c>
      <c r="W27" s="80" t="s">
        <v>10</v>
      </c>
      <c r="X27" s="363" t="s">
        <v>420</v>
      </c>
      <c r="Y27" s="363" t="s">
        <v>422</v>
      </c>
      <c r="Z27" s="80" t="s">
        <v>10</v>
      </c>
      <c r="AA27" s="80" t="s">
        <v>10</v>
      </c>
      <c r="AB27" s="80" t="s">
        <v>10</v>
      </c>
      <c r="AC27" s="80" t="s">
        <v>10</v>
      </c>
      <c r="AD27" s="80" t="s">
        <v>10</v>
      </c>
      <c r="AE27" s="364" t="s">
        <v>424</v>
      </c>
      <c r="AF27" s="363" t="s">
        <v>420</v>
      </c>
      <c r="AG27" s="80" t="s">
        <v>10</v>
      </c>
      <c r="AH27" s="365" t="s">
        <v>427</v>
      </c>
      <c r="AI27" s="365" t="s">
        <v>427</v>
      </c>
      <c r="AJ27" s="366" t="s">
        <v>427</v>
      </c>
      <c r="AK27" s="140">
        <v>138</v>
      </c>
      <c r="AL27" s="26">
        <f t="shared" si="2"/>
        <v>186</v>
      </c>
      <c r="AM27" s="162">
        <f t="shared" si="3"/>
        <v>48</v>
      </c>
    </row>
    <row r="28" spans="1:39" s="21" customFormat="1" ht="12" customHeight="1">
      <c r="A28" s="271" t="s">
        <v>88</v>
      </c>
      <c r="B28" s="249" t="s">
        <v>89</v>
      </c>
      <c r="C28" s="22" t="s">
        <v>90</v>
      </c>
      <c r="D28" s="23" t="s">
        <v>45</v>
      </c>
      <c r="E28" s="178" t="s">
        <v>173</v>
      </c>
      <c r="F28" s="80" t="s">
        <v>420</v>
      </c>
      <c r="G28" s="80" t="s">
        <v>10</v>
      </c>
      <c r="H28" s="80" t="s">
        <v>10</v>
      </c>
      <c r="I28" s="80" t="s">
        <v>10</v>
      </c>
      <c r="J28" s="363" t="s">
        <v>420</v>
      </c>
      <c r="K28" s="364" t="s">
        <v>424</v>
      </c>
      <c r="L28" s="80" t="s">
        <v>10</v>
      </c>
      <c r="M28" s="80" t="s">
        <v>10</v>
      </c>
      <c r="N28" s="80" t="s">
        <v>10</v>
      </c>
      <c r="O28" s="80" t="s">
        <v>10</v>
      </c>
      <c r="P28" s="365" t="s">
        <v>427</v>
      </c>
      <c r="Q28" s="363" t="s">
        <v>422</v>
      </c>
      <c r="R28" s="363" t="s">
        <v>420</v>
      </c>
      <c r="S28" s="80" t="s">
        <v>10</v>
      </c>
      <c r="T28" s="80" t="s">
        <v>10</v>
      </c>
      <c r="U28" s="80" t="s">
        <v>10</v>
      </c>
      <c r="V28" s="80" t="s">
        <v>10</v>
      </c>
      <c r="W28" s="80" t="s">
        <v>10</v>
      </c>
      <c r="X28" s="363" t="s">
        <v>420</v>
      </c>
      <c r="Y28" s="363" t="s">
        <v>422</v>
      </c>
      <c r="Z28" s="365" t="s">
        <v>427</v>
      </c>
      <c r="AA28" s="80" t="s">
        <v>10</v>
      </c>
      <c r="AB28" s="80" t="s">
        <v>10</v>
      </c>
      <c r="AC28" s="80" t="s">
        <v>10</v>
      </c>
      <c r="AD28" s="80" t="s">
        <v>10</v>
      </c>
      <c r="AE28" s="364" t="s">
        <v>424</v>
      </c>
      <c r="AF28" s="363" t="s">
        <v>420</v>
      </c>
      <c r="AG28" s="80" t="s">
        <v>10</v>
      </c>
      <c r="AH28" s="80" t="s">
        <v>10</v>
      </c>
      <c r="AI28" s="80" t="s">
        <v>10</v>
      </c>
      <c r="AJ28" s="366" t="s">
        <v>427</v>
      </c>
      <c r="AK28" s="140">
        <v>138</v>
      </c>
      <c r="AL28" s="26">
        <f t="shared" si="2"/>
        <v>180</v>
      </c>
      <c r="AM28" s="162">
        <f t="shared" si="3"/>
        <v>42</v>
      </c>
    </row>
    <row r="29" spans="1:39" s="21" customFormat="1" ht="12" customHeight="1">
      <c r="A29" s="271" t="s">
        <v>91</v>
      </c>
      <c r="B29" s="249" t="s">
        <v>92</v>
      </c>
      <c r="C29" s="24">
        <v>613878</v>
      </c>
      <c r="D29" s="23" t="s">
        <v>45</v>
      </c>
      <c r="E29" s="178" t="s">
        <v>173</v>
      </c>
      <c r="F29" s="80" t="s">
        <v>10</v>
      </c>
      <c r="G29" s="80" t="s">
        <v>10</v>
      </c>
      <c r="H29" s="368" t="s">
        <v>423</v>
      </c>
      <c r="I29" s="368" t="s">
        <v>423</v>
      </c>
      <c r="J29" s="368" t="s">
        <v>433</v>
      </c>
      <c r="K29" s="368" t="s">
        <v>433</v>
      </c>
      <c r="L29" s="368" t="s">
        <v>423</v>
      </c>
      <c r="M29" s="368" t="s">
        <v>423</v>
      </c>
      <c r="N29" s="368" t="s">
        <v>423</v>
      </c>
      <c r="O29" s="368" t="s">
        <v>423</v>
      </c>
      <c r="P29" s="368" t="s">
        <v>423</v>
      </c>
      <c r="Q29" s="363" t="s">
        <v>420</v>
      </c>
      <c r="R29" s="363" t="s">
        <v>420</v>
      </c>
      <c r="S29" s="80" t="s">
        <v>10</v>
      </c>
      <c r="T29" s="80" t="s">
        <v>10</v>
      </c>
      <c r="U29" s="80" t="s">
        <v>10</v>
      </c>
      <c r="V29" s="80" t="s">
        <v>10</v>
      </c>
      <c r="W29" s="365" t="s">
        <v>427</v>
      </c>
      <c r="X29" s="363" t="s">
        <v>420</v>
      </c>
      <c r="Y29" s="363" t="s">
        <v>422</v>
      </c>
      <c r="Z29" s="80" t="s">
        <v>10</v>
      </c>
      <c r="AA29" s="80" t="s">
        <v>10</v>
      </c>
      <c r="AB29" s="80" t="s">
        <v>10</v>
      </c>
      <c r="AC29" s="365" t="s">
        <v>427</v>
      </c>
      <c r="AD29" s="80" t="s">
        <v>10</v>
      </c>
      <c r="AE29" s="363" t="s">
        <v>422</v>
      </c>
      <c r="AF29" s="363" t="s">
        <v>420</v>
      </c>
      <c r="AG29" s="365" t="s">
        <v>427</v>
      </c>
      <c r="AH29" s="80" t="s">
        <v>10</v>
      </c>
      <c r="AI29" s="80" t="s">
        <v>10</v>
      </c>
      <c r="AJ29" s="366" t="s">
        <v>427</v>
      </c>
      <c r="AK29" s="140">
        <v>138</v>
      </c>
      <c r="AL29" s="26">
        <f t="shared" si="2"/>
        <v>162</v>
      </c>
      <c r="AM29" s="162">
        <f t="shared" si="3"/>
        <v>24</v>
      </c>
    </row>
    <row r="30" spans="1:39" s="21" customFormat="1" ht="12" customHeight="1">
      <c r="A30" s="271" t="s">
        <v>93</v>
      </c>
      <c r="B30" s="249" t="s">
        <v>94</v>
      </c>
      <c r="C30" s="27" t="s">
        <v>95</v>
      </c>
      <c r="D30" s="23" t="s">
        <v>45</v>
      </c>
      <c r="E30" s="178" t="s">
        <v>173</v>
      </c>
      <c r="F30" s="80" t="s">
        <v>10</v>
      </c>
      <c r="G30" s="80" t="s">
        <v>10</v>
      </c>
      <c r="H30" s="80" t="s">
        <v>10</v>
      </c>
      <c r="I30" s="80" t="s">
        <v>10</v>
      </c>
      <c r="J30" s="363" t="s">
        <v>420</v>
      </c>
      <c r="K30" s="363" t="s">
        <v>422</v>
      </c>
      <c r="L30" s="80" t="s">
        <v>10</v>
      </c>
      <c r="M30" s="80" t="s">
        <v>10</v>
      </c>
      <c r="N30" s="80" t="s">
        <v>10</v>
      </c>
      <c r="O30" s="365" t="s">
        <v>427</v>
      </c>
      <c r="P30" s="80" t="s">
        <v>10</v>
      </c>
      <c r="Q30" s="364" t="s">
        <v>424</v>
      </c>
      <c r="R30" s="363" t="s">
        <v>420</v>
      </c>
      <c r="S30" s="80" t="s">
        <v>420</v>
      </c>
      <c r="T30" s="80" t="s">
        <v>10</v>
      </c>
      <c r="U30" s="80" t="s">
        <v>10</v>
      </c>
      <c r="V30" s="80" t="s">
        <v>10</v>
      </c>
      <c r="W30" s="80" t="s">
        <v>10</v>
      </c>
      <c r="X30" s="363" t="s">
        <v>420</v>
      </c>
      <c r="Y30" s="363" t="s">
        <v>420</v>
      </c>
      <c r="Z30" s="80" t="s">
        <v>10</v>
      </c>
      <c r="AA30" s="80" t="s">
        <v>10</v>
      </c>
      <c r="AB30" s="80" t="s">
        <v>10</v>
      </c>
      <c r="AC30" s="80" t="s">
        <v>10</v>
      </c>
      <c r="AD30" s="365" t="s">
        <v>427</v>
      </c>
      <c r="AE30" s="363" t="s">
        <v>422</v>
      </c>
      <c r="AF30" s="363" t="s">
        <v>420</v>
      </c>
      <c r="AG30" s="365" t="s">
        <v>427</v>
      </c>
      <c r="AH30" s="80" t="s">
        <v>10</v>
      </c>
      <c r="AI30" s="80" t="s">
        <v>10</v>
      </c>
      <c r="AJ30" s="312" t="s">
        <v>10</v>
      </c>
      <c r="AK30" s="140">
        <v>138</v>
      </c>
      <c r="AL30" s="26">
        <f t="shared" si="2"/>
        <v>168</v>
      </c>
      <c r="AM30" s="162">
        <f t="shared" si="3"/>
        <v>30</v>
      </c>
    </row>
    <row r="31" spans="1:39" s="21" customFormat="1" ht="12" customHeight="1">
      <c r="A31" s="271">
        <v>431761</v>
      </c>
      <c r="B31" s="249" t="s">
        <v>389</v>
      </c>
      <c r="C31" s="27" t="s">
        <v>390</v>
      </c>
      <c r="D31" s="23" t="s">
        <v>45</v>
      </c>
      <c r="E31" s="178" t="s">
        <v>173</v>
      </c>
      <c r="F31" s="80" t="s">
        <v>10</v>
      </c>
      <c r="G31" s="80" t="s">
        <v>10</v>
      </c>
      <c r="H31" s="365" t="s">
        <v>427</v>
      </c>
      <c r="I31" s="80" t="s">
        <v>10</v>
      </c>
      <c r="J31" s="363" t="s">
        <v>420</v>
      </c>
      <c r="K31" s="363" t="s">
        <v>422</v>
      </c>
      <c r="L31" s="80" t="s">
        <v>10</v>
      </c>
      <c r="M31" s="80" t="s">
        <v>10</v>
      </c>
      <c r="N31" s="365" t="s">
        <v>427</v>
      </c>
      <c r="O31" s="80" t="s">
        <v>10</v>
      </c>
      <c r="P31" s="80" t="s">
        <v>10</v>
      </c>
      <c r="Q31" s="363" t="s">
        <v>422</v>
      </c>
      <c r="R31" s="363" t="s">
        <v>420</v>
      </c>
      <c r="S31" s="80" t="s">
        <v>10</v>
      </c>
      <c r="T31" s="80" t="s">
        <v>10</v>
      </c>
      <c r="U31" s="80" t="s">
        <v>10</v>
      </c>
      <c r="V31" s="80" t="s">
        <v>420</v>
      </c>
      <c r="W31" s="80" t="s">
        <v>10</v>
      </c>
      <c r="X31" s="363" t="s">
        <v>420</v>
      </c>
      <c r="Y31" s="363" t="s">
        <v>420</v>
      </c>
      <c r="Z31" s="80" t="s">
        <v>10</v>
      </c>
      <c r="AA31" s="80" t="s">
        <v>10</v>
      </c>
      <c r="AB31" s="80" t="s">
        <v>10</v>
      </c>
      <c r="AC31" s="80" t="s">
        <v>10</v>
      </c>
      <c r="AD31" s="365" t="s">
        <v>427</v>
      </c>
      <c r="AE31" s="364" t="s">
        <v>424</v>
      </c>
      <c r="AF31" s="363" t="s">
        <v>420</v>
      </c>
      <c r="AG31" s="80" t="s">
        <v>10</v>
      </c>
      <c r="AH31" s="80" t="s">
        <v>10</v>
      </c>
      <c r="AI31" s="80" t="s">
        <v>10</v>
      </c>
      <c r="AJ31" s="312" t="s">
        <v>10</v>
      </c>
      <c r="AK31" s="140">
        <v>138</v>
      </c>
      <c r="AL31" s="26">
        <f t="shared" si="2"/>
        <v>168</v>
      </c>
      <c r="AM31" s="162">
        <f t="shared" si="3"/>
        <v>30</v>
      </c>
    </row>
    <row r="32" spans="1:39" s="21" customFormat="1" ht="12" customHeight="1">
      <c r="A32" s="271">
        <v>429856</v>
      </c>
      <c r="B32" s="249" t="s">
        <v>337</v>
      </c>
      <c r="C32" s="29" t="s">
        <v>372</v>
      </c>
      <c r="D32" s="23" t="s">
        <v>45</v>
      </c>
      <c r="E32" s="178" t="s">
        <v>173</v>
      </c>
      <c r="F32" s="80" t="s">
        <v>10</v>
      </c>
      <c r="G32" s="80" t="s">
        <v>10</v>
      </c>
      <c r="H32" s="80" t="s">
        <v>10</v>
      </c>
      <c r="I32" s="80" t="s">
        <v>420</v>
      </c>
      <c r="J32" s="363" t="s">
        <v>420</v>
      </c>
      <c r="K32" s="363" t="s">
        <v>422</v>
      </c>
      <c r="L32" s="80" t="s">
        <v>10</v>
      </c>
      <c r="M32" s="80" t="s">
        <v>420</v>
      </c>
      <c r="N32" s="80" t="s">
        <v>10</v>
      </c>
      <c r="O32" s="80" t="s">
        <v>10</v>
      </c>
      <c r="P32" s="80" t="s">
        <v>10</v>
      </c>
      <c r="Q32" s="363" t="s">
        <v>420</v>
      </c>
      <c r="R32" s="363" t="s">
        <v>420</v>
      </c>
      <c r="S32" s="80" t="s">
        <v>10</v>
      </c>
      <c r="T32" s="80" t="s">
        <v>10</v>
      </c>
      <c r="U32" s="80" t="s">
        <v>10</v>
      </c>
      <c r="V32" s="80" t="s">
        <v>10</v>
      </c>
      <c r="W32" s="80" t="s">
        <v>10</v>
      </c>
      <c r="X32" s="363" t="s">
        <v>420</v>
      </c>
      <c r="Y32" s="363" t="s">
        <v>420</v>
      </c>
      <c r="Z32" s="80" t="s">
        <v>10</v>
      </c>
      <c r="AA32" s="80" t="s">
        <v>10</v>
      </c>
      <c r="AB32" s="80" t="s">
        <v>420</v>
      </c>
      <c r="AC32" s="80" t="s">
        <v>10</v>
      </c>
      <c r="AD32" s="80" t="s">
        <v>10</v>
      </c>
      <c r="AE32" s="363" t="s">
        <v>422</v>
      </c>
      <c r="AF32" s="363" t="s">
        <v>420</v>
      </c>
      <c r="AG32" s="80" t="s">
        <v>420</v>
      </c>
      <c r="AH32" s="80" t="s">
        <v>10</v>
      </c>
      <c r="AI32" s="80" t="s">
        <v>10</v>
      </c>
      <c r="AJ32" s="312" t="s">
        <v>10</v>
      </c>
      <c r="AK32" s="140">
        <v>138</v>
      </c>
      <c r="AL32" s="26">
        <f t="shared" si="2"/>
        <v>138</v>
      </c>
      <c r="AM32" s="162">
        <f t="shared" si="3"/>
        <v>0</v>
      </c>
    </row>
    <row r="33" spans="1:39" s="21" customFormat="1" ht="12" customHeight="1">
      <c r="A33" s="271">
        <v>427586</v>
      </c>
      <c r="B33" s="249" t="s">
        <v>321</v>
      </c>
      <c r="C33" s="27" t="s">
        <v>371</v>
      </c>
      <c r="D33" s="23" t="s">
        <v>45</v>
      </c>
      <c r="E33" s="262" t="s">
        <v>331</v>
      </c>
      <c r="F33" s="365" t="s">
        <v>427</v>
      </c>
      <c r="G33" s="80" t="s">
        <v>10</v>
      </c>
      <c r="H33" s="80" t="s">
        <v>10</v>
      </c>
      <c r="I33" s="80" t="s">
        <v>10</v>
      </c>
      <c r="J33" s="363" t="s">
        <v>420</v>
      </c>
      <c r="K33" s="363" t="s">
        <v>422</v>
      </c>
      <c r="L33" s="80" t="s">
        <v>10</v>
      </c>
      <c r="M33" s="80" t="s">
        <v>10</v>
      </c>
      <c r="N33" s="80" t="s">
        <v>10</v>
      </c>
      <c r="O33" s="80" t="s">
        <v>10</v>
      </c>
      <c r="P33" s="80" t="s">
        <v>10</v>
      </c>
      <c r="Q33" s="363" t="s">
        <v>422</v>
      </c>
      <c r="R33" s="363" t="s">
        <v>420</v>
      </c>
      <c r="S33" s="80" t="s">
        <v>10</v>
      </c>
      <c r="T33" s="365" t="s">
        <v>427</v>
      </c>
      <c r="U33" s="80" t="s">
        <v>10</v>
      </c>
      <c r="V33" s="80" t="s">
        <v>10</v>
      </c>
      <c r="W33" s="80" t="s">
        <v>420</v>
      </c>
      <c r="X33" s="363" t="s">
        <v>420</v>
      </c>
      <c r="Y33" s="364" t="s">
        <v>424</v>
      </c>
      <c r="Z33" s="80" t="s">
        <v>10</v>
      </c>
      <c r="AA33" s="80" t="s">
        <v>10</v>
      </c>
      <c r="AB33" s="80" t="s">
        <v>10</v>
      </c>
      <c r="AC33" s="80" t="s">
        <v>10</v>
      </c>
      <c r="AD33" s="365" t="s">
        <v>427</v>
      </c>
      <c r="AE33" s="364" t="s">
        <v>424</v>
      </c>
      <c r="AF33" s="363" t="s">
        <v>420</v>
      </c>
      <c r="AG33" s="80" t="s">
        <v>10</v>
      </c>
      <c r="AH33" s="80" t="s">
        <v>10</v>
      </c>
      <c r="AI33" s="80" t="s">
        <v>10</v>
      </c>
      <c r="AJ33" s="312" t="s">
        <v>10</v>
      </c>
      <c r="AK33" s="140">
        <v>138</v>
      </c>
      <c r="AL33" s="26">
        <f t="shared" si="2"/>
        <v>180</v>
      </c>
      <c r="AM33" s="162">
        <f t="shared" si="3"/>
        <v>42</v>
      </c>
    </row>
    <row r="34" spans="1:39" s="21" customFormat="1" ht="12" customHeight="1">
      <c r="A34" s="271">
        <v>430439</v>
      </c>
      <c r="B34" s="249" t="s">
        <v>345</v>
      </c>
      <c r="C34" s="27" t="s">
        <v>373</v>
      </c>
      <c r="D34" s="23" t="s">
        <v>45</v>
      </c>
      <c r="E34" s="178" t="s">
        <v>173</v>
      </c>
      <c r="F34" s="80" t="s">
        <v>10</v>
      </c>
      <c r="G34" s="80" t="s">
        <v>10</v>
      </c>
      <c r="H34" s="80" t="s">
        <v>10</v>
      </c>
      <c r="I34" s="80" t="s">
        <v>420</v>
      </c>
      <c r="J34" s="363" t="s">
        <v>420</v>
      </c>
      <c r="K34" s="363" t="s">
        <v>420</v>
      </c>
      <c r="L34" s="365" t="s">
        <v>427</v>
      </c>
      <c r="M34" s="80" t="s">
        <v>10</v>
      </c>
      <c r="N34" s="80" t="s">
        <v>10</v>
      </c>
      <c r="O34" s="80" t="s">
        <v>10</v>
      </c>
      <c r="P34" s="80" t="s">
        <v>10</v>
      </c>
      <c r="Q34" s="364" t="s">
        <v>424</v>
      </c>
      <c r="R34" s="363" t="s">
        <v>420</v>
      </c>
      <c r="S34" s="365" t="s">
        <v>427</v>
      </c>
      <c r="T34" s="80" t="s">
        <v>10</v>
      </c>
      <c r="U34" s="80" t="s">
        <v>10</v>
      </c>
      <c r="V34" s="80" t="s">
        <v>10</v>
      </c>
      <c r="W34" s="80" t="s">
        <v>10</v>
      </c>
      <c r="X34" s="363" t="s">
        <v>420</v>
      </c>
      <c r="Y34" s="363" t="s">
        <v>422</v>
      </c>
      <c r="Z34" s="80" t="s">
        <v>10</v>
      </c>
      <c r="AA34" s="80" t="s">
        <v>10</v>
      </c>
      <c r="AB34" s="80" t="s">
        <v>10</v>
      </c>
      <c r="AC34" s="365" t="s">
        <v>427</v>
      </c>
      <c r="AD34" s="80" t="s">
        <v>10</v>
      </c>
      <c r="AE34" s="363" t="s">
        <v>422</v>
      </c>
      <c r="AF34" s="363" t="s">
        <v>420</v>
      </c>
      <c r="AG34" s="80" t="s">
        <v>10</v>
      </c>
      <c r="AH34" s="80" t="s">
        <v>10</v>
      </c>
      <c r="AI34" s="80" t="s">
        <v>10</v>
      </c>
      <c r="AJ34" s="312" t="s">
        <v>10</v>
      </c>
      <c r="AK34" s="140">
        <v>138</v>
      </c>
      <c r="AL34" s="26">
        <f t="shared" si="2"/>
        <v>168</v>
      </c>
      <c r="AM34" s="162">
        <f t="shared" si="3"/>
        <v>30</v>
      </c>
    </row>
    <row r="35" spans="1:39" s="21" customFormat="1" ht="12" customHeight="1" thickBot="1">
      <c r="A35" s="271">
        <v>431583</v>
      </c>
      <c r="B35" s="249" t="s">
        <v>386</v>
      </c>
      <c r="C35" s="29" t="s">
        <v>388</v>
      </c>
      <c r="D35" s="23" t="s">
        <v>45</v>
      </c>
      <c r="E35" s="263" t="s">
        <v>173</v>
      </c>
      <c r="F35" s="80" t="s">
        <v>10</v>
      </c>
      <c r="G35" s="80" t="s">
        <v>10</v>
      </c>
      <c r="H35" s="365" t="s">
        <v>427</v>
      </c>
      <c r="I35" s="80" t="s">
        <v>10</v>
      </c>
      <c r="J35" s="363" t="s">
        <v>420</v>
      </c>
      <c r="K35" s="363" t="s">
        <v>420</v>
      </c>
      <c r="L35" s="80" t="s">
        <v>10</v>
      </c>
      <c r="M35" s="80" t="s">
        <v>10</v>
      </c>
      <c r="N35" s="80" t="s">
        <v>10</v>
      </c>
      <c r="O35" s="80" t="s">
        <v>10</v>
      </c>
      <c r="P35" s="80" t="s">
        <v>420</v>
      </c>
      <c r="Q35" s="363" t="s">
        <v>422</v>
      </c>
      <c r="R35" s="363" t="s">
        <v>420</v>
      </c>
      <c r="S35" s="80" t="s">
        <v>10</v>
      </c>
      <c r="T35" s="80" t="s">
        <v>10</v>
      </c>
      <c r="U35" s="80" t="s">
        <v>10</v>
      </c>
      <c r="V35" s="80" t="s">
        <v>10</v>
      </c>
      <c r="W35" s="80" t="s">
        <v>10</v>
      </c>
      <c r="X35" s="363" t="s">
        <v>420</v>
      </c>
      <c r="Y35" s="363" t="s">
        <v>422</v>
      </c>
      <c r="Z35" s="80" t="s">
        <v>10</v>
      </c>
      <c r="AA35" s="365" t="s">
        <v>427</v>
      </c>
      <c r="AB35" s="80" t="s">
        <v>10</v>
      </c>
      <c r="AC35" s="80" t="s">
        <v>10</v>
      </c>
      <c r="AD35" s="80" t="s">
        <v>10</v>
      </c>
      <c r="AE35" s="363" t="s">
        <v>420</v>
      </c>
      <c r="AF35" s="363" t="s">
        <v>420</v>
      </c>
      <c r="AG35" s="80" t="s">
        <v>10</v>
      </c>
      <c r="AH35" s="80" t="s">
        <v>420</v>
      </c>
      <c r="AI35" s="80" t="s">
        <v>10</v>
      </c>
      <c r="AJ35" s="312" t="s">
        <v>10</v>
      </c>
      <c r="AK35" s="140">
        <v>138</v>
      </c>
      <c r="AL35" s="26">
        <f>COUNTIF(E35:AJ35,"M")*6+COUNTIF(E35:AJ35,"P")*12+COUNTIF(E35:AJ35,"T")*6+COUNTIF(E35:AJ35,"P#")*12+COUNTIF(E35:AJ35,"M#")*6+COUNTIF(E35:AJ35,"M/T#")*12+COUNTIF(E35:AJ35,"M#/T")*12+COUNTIF(E35:AJ35,"T#")*6+COUNTIF(E35:AJ35,"I#")*6+COUNTIF(E35:AJ35,"N##")*12+COUNTIF(E35:AJ35,"AF")*6+COUNTIF(E35:AJ35,"FE")*6+COUNTIF(E35:AJ35,"N")*12+COUNTIF(E35:AJ35,"N#")*12+COUNTIF(E35:AJ35,"T#/N#")*18+COUNTIF(E35:AJ35,"T/N")*18+COUNTIF(E35:AJ35,"M1")*6+COUNTIF(E35:AJ35,"T1")*6+COUNTIF(E35:AJ35,"P1")*12+COUNTIF(E35:AJ35,"M1#")*6+COUNTIF(E35:AJ35,"T1#")*6+COUNTIF(E35:AJ35,"P1#")*12+COUNTIF(E35:AJ35,"C#")*6+COUNTIF(E35:AJ35,"M/T")*12</f>
        <v>150</v>
      </c>
      <c r="AM35" s="162">
        <f t="shared" si="3"/>
        <v>12</v>
      </c>
    </row>
    <row r="36" spans="1:39" s="19" customFormat="1" ht="12" customHeight="1">
      <c r="A36" s="508" t="s">
        <v>0</v>
      </c>
      <c r="B36" s="84" t="s">
        <v>1</v>
      </c>
      <c r="C36" s="84" t="s">
        <v>40</v>
      </c>
      <c r="D36" s="510" t="s">
        <v>3</v>
      </c>
      <c r="E36" s="505" t="s">
        <v>4</v>
      </c>
      <c r="F36" s="277" t="s">
        <v>10</v>
      </c>
      <c r="G36" s="277" t="s">
        <v>11</v>
      </c>
      <c r="H36" s="277" t="s">
        <v>11</v>
      </c>
      <c r="I36" s="277" t="s">
        <v>12</v>
      </c>
      <c r="J36" s="277" t="s">
        <v>12</v>
      </c>
      <c r="K36" s="277" t="s">
        <v>13</v>
      </c>
      <c r="L36" s="277" t="s">
        <v>12</v>
      </c>
      <c r="M36" s="277" t="s">
        <v>10</v>
      </c>
      <c r="N36" s="277" t="s">
        <v>11</v>
      </c>
      <c r="O36" s="277" t="s">
        <v>11</v>
      </c>
      <c r="P36" s="277" t="s">
        <v>12</v>
      </c>
      <c r="Q36" s="277" t="s">
        <v>12</v>
      </c>
      <c r="R36" s="277" t="s">
        <v>13</v>
      </c>
      <c r="S36" s="277" t="s">
        <v>12</v>
      </c>
      <c r="T36" s="277" t="s">
        <v>10</v>
      </c>
      <c r="U36" s="277" t="s">
        <v>11</v>
      </c>
      <c r="V36" s="277" t="s">
        <v>11</v>
      </c>
      <c r="W36" s="292" t="s">
        <v>12</v>
      </c>
      <c r="X36" s="277" t="s">
        <v>12</v>
      </c>
      <c r="Y36" s="292" t="s">
        <v>13</v>
      </c>
      <c r="Z36" s="292" t="s">
        <v>12</v>
      </c>
      <c r="AA36" s="277" t="s">
        <v>10</v>
      </c>
      <c r="AB36" s="292" t="s">
        <v>11</v>
      </c>
      <c r="AC36" s="277" t="s">
        <v>11</v>
      </c>
      <c r="AD36" s="292" t="s">
        <v>12</v>
      </c>
      <c r="AE36" s="292" t="s">
        <v>12</v>
      </c>
      <c r="AF36" s="292" t="s">
        <v>13</v>
      </c>
      <c r="AG36" s="292" t="s">
        <v>12</v>
      </c>
      <c r="AH36" s="292" t="s">
        <v>10</v>
      </c>
      <c r="AI36" s="292" t="s">
        <v>11</v>
      </c>
      <c r="AJ36" s="305" t="s">
        <v>11</v>
      </c>
      <c r="AK36" s="503" t="s">
        <v>5</v>
      </c>
      <c r="AL36" s="501" t="s">
        <v>6</v>
      </c>
      <c r="AM36" s="513" t="s">
        <v>7</v>
      </c>
    </row>
    <row r="37" spans="1:39" s="19" customFormat="1" ht="12" customHeight="1" thickBot="1">
      <c r="A37" s="509"/>
      <c r="B37" s="143" t="s">
        <v>41</v>
      </c>
      <c r="C37" s="143" t="s">
        <v>9</v>
      </c>
      <c r="D37" s="511"/>
      <c r="E37" s="506"/>
      <c r="F37" s="286">
        <v>1</v>
      </c>
      <c r="G37" s="287">
        <v>2</v>
      </c>
      <c r="H37" s="287">
        <v>3</v>
      </c>
      <c r="I37" s="287">
        <v>4</v>
      </c>
      <c r="J37" s="287">
        <v>5</v>
      </c>
      <c r="K37" s="287">
        <v>6</v>
      </c>
      <c r="L37" s="287">
        <v>7</v>
      </c>
      <c r="M37" s="287">
        <v>8</v>
      </c>
      <c r="N37" s="287">
        <v>9</v>
      </c>
      <c r="O37" s="287">
        <v>10</v>
      </c>
      <c r="P37" s="287">
        <v>11</v>
      </c>
      <c r="Q37" s="287">
        <v>12</v>
      </c>
      <c r="R37" s="287">
        <v>13</v>
      </c>
      <c r="S37" s="287">
        <v>14</v>
      </c>
      <c r="T37" s="287">
        <v>15</v>
      </c>
      <c r="U37" s="287">
        <v>16</v>
      </c>
      <c r="V37" s="287">
        <v>17</v>
      </c>
      <c r="W37" s="287">
        <v>18</v>
      </c>
      <c r="X37" s="287">
        <v>19</v>
      </c>
      <c r="Y37" s="287">
        <v>20</v>
      </c>
      <c r="Z37" s="287">
        <v>21</v>
      </c>
      <c r="AA37" s="287">
        <v>22</v>
      </c>
      <c r="AB37" s="287">
        <v>23</v>
      </c>
      <c r="AC37" s="310">
        <v>24</v>
      </c>
      <c r="AD37" s="310">
        <v>25</v>
      </c>
      <c r="AE37" s="310">
        <v>26</v>
      </c>
      <c r="AF37" s="310">
        <v>27</v>
      </c>
      <c r="AG37" s="310">
        <v>28</v>
      </c>
      <c r="AH37" s="293">
        <v>29</v>
      </c>
      <c r="AI37" s="293">
        <v>30</v>
      </c>
      <c r="AJ37" s="306">
        <v>31</v>
      </c>
      <c r="AK37" s="504"/>
      <c r="AL37" s="502"/>
      <c r="AM37" s="514"/>
    </row>
    <row r="38" spans="1:39" s="21" customFormat="1" ht="12" customHeight="1">
      <c r="A38" s="273" t="s">
        <v>220</v>
      </c>
      <c r="B38" s="250" t="s">
        <v>202</v>
      </c>
      <c r="C38" s="72" t="s">
        <v>211</v>
      </c>
      <c r="D38" s="23" t="s">
        <v>45</v>
      </c>
      <c r="E38" s="180" t="s">
        <v>181</v>
      </c>
      <c r="F38" s="365"/>
      <c r="G38" s="80" t="s">
        <v>428</v>
      </c>
      <c r="H38" s="80"/>
      <c r="I38" s="80" t="s">
        <v>428</v>
      </c>
      <c r="J38" s="363"/>
      <c r="K38" s="363" t="s">
        <v>420</v>
      </c>
      <c r="L38" s="80"/>
      <c r="M38" s="80" t="s">
        <v>428</v>
      </c>
      <c r="N38" s="80"/>
      <c r="O38" s="80" t="s">
        <v>428</v>
      </c>
      <c r="P38" s="80"/>
      <c r="Q38" s="370" t="s">
        <v>431</v>
      </c>
      <c r="R38" s="363"/>
      <c r="S38" s="80" t="s">
        <v>420</v>
      </c>
      <c r="T38" s="80"/>
      <c r="U38" s="80" t="s">
        <v>428</v>
      </c>
      <c r="V38" s="80"/>
      <c r="W38" s="80" t="s">
        <v>428</v>
      </c>
      <c r="X38" s="363"/>
      <c r="Y38" s="363" t="s">
        <v>420</v>
      </c>
      <c r="Z38" s="80"/>
      <c r="AA38" s="80" t="s">
        <v>428</v>
      </c>
      <c r="AB38" s="80"/>
      <c r="AC38" s="80" t="s">
        <v>428</v>
      </c>
      <c r="AD38" s="80"/>
      <c r="AE38" s="363" t="s">
        <v>428</v>
      </c>
      <c r="AF38" s="363"/>
      <c r="AG38" s="80" t="s">
        <v>428</v>
      </c>
      <c r="AH38" s="80"/>
      <c r="AI38" s="80" t="s">
        <v>428</v>
      </c>
      <c r="AJ38" s="312"/>
      <c r="AK38" s="140">
        <v>138</v>
      </c>
      <c r="AL38" s="26">
        <f aca="true" t="shared" si="4" ref="AL38:AL54">COUNTIF(E38:AJ38,"M")*6+COUNTIF(E38:AJ38,"P")*12+COUNTIF(E38:AJ38,"T")*6+COUNTIF(E38:AJ38,"P#")*12+COUNTIF(E38:AJ38,"M#")*6+COUNTIF(E38:AJ38,"M/T#")*12+COUNTIF(E38:AJ38,"M#/T")*12+COUNTIF(E38:AJ38,"T#")*6+COUNTIF(E38:AJ38,"I#")*6+COUNTIF(E38:AJ38,"N##")*12+COUNTIF(E38:AJ38,"AF")*6+COUNTIF(E38:AJ38,"FE")*6+COUNTIF(E38:AJ38,"N")*12+COUNTIF(E38:AJ38,"N#")*12+COUNTIF(E38:AJ38,"T#/N#")*18+COUNTIF(E38:AJ38,"T/N")*18+COUNTIF(E38:AJ38,"M1")*6+COUNTIF(E38:AJ38,"T1")*6+COUNTIF(E38:AJ38,"P1")*12+COUNTIF(E38:AJ38,"M1#")*6+COUNTIF(E38:AJ38,"T1#")*6+COUNTIF(E38:AJ38,"P1#")*12+COUNTIF(E38:AJ38,"C#")*6+COUNTIF(E38:AJ38,"I")*6+COUNTIF(E38:AJ38,"C")*12</f>
        <v>144</v>
      </c>
      <c r="AM38" s="162">
        <f>SUM(AL38-138)</f>
        <v>6</v>
      </c>
    </row>
    <row r="39" spans="1:39" s="21" customFormat="1" ht="12" customHeight="1">
      <c r="A39" s="273" t="s">
        <v>221</v>
      </c>
      <c r="B39" s="251" t="s">
        <v>203</v>
      </c>
      <c r="C39" s="72" t="s">
        <v>212</v>
      </c>
      <c r="D39" s="23" t="s">
        <v>45</v>
      </c>
      <c r="E39" s="264" t="s">
        <v>181</v>
      </c>
      <c r="F39" s="365"/>
      <c r="G39" s="80" t="s">
        <v>428</v>
      </c>
      <c r="H39" s="80"/>
      <c r="I39" s="80" t="s">
        <v>428</v>
      </c>
      <c r="J39" s="363"/>
      <c r="K39" s="363" t="s">
        <v>428</v>
      </c>
      <c r="L39" s="80"/>
      <c r="M39" s="80" t="s">
        <v>428</v>
      </c>
      <c r="N39" s="80"/>
      <c r="O39" s="80" t="s">
        <v>428</v>
      </c>
      <c r="P39" s="80"/>
      <c r="Q39" s="363" t="s">
        <v>428</v>
      </c>
      <c r="R39" s="363"/>
      <c r="S39" s="80" t="s">
        <v>428</v>
      </c>
      <c r="T39" s="80"/>
      <c r="U39" s="80" t="s">
        <v>428</v>
      </c>
      <c r="V39" s="80"/>
      <c r="W39" s="80" t="s">
        <v>428</v>
      </c>
      <c r="X39" s="363"/>
      <c r="Y39" s="363" t="s">
        <v>428</v>
      </c>
      <c r="Z39" s="80"/>
      <c r="AA39" s="80" t="s">
        <v>428</v>
      </c>
      <c r="AB39" s="80"/>
      <c r="AC39" s="367" t="s">
        <v>431</v>
      </c>
      <c r="AD39" s="80"/>
      <c r="AE39" s="363" t="s">
        <v>420</v>
      </c>
      <c r="AF39" s="363"/>
      <c r="AG39" s="80" t="s">
        <v>420</v>
      </c>
      <c r="AH39" s="80"/>
      <c r="AI39" s="80" t="s">
        <v>420</v>
      </c>
      <c r="AJ39" s="312"/>
      <c r="AK39" s="140">
        <v>138</v>
      </c>
      <c r="AL39" s="26">
        <f t="shared" si="4"/>
        <v>144</v>
      </c>
      <c r="AM39" s="162">
        <f>SUM(AL39-138)</f>
        <v>6</v>
      </c>
    </row>
    <row r="40" spans="1:39" s="21" customFormat="1" ht="12" customHeight="1">
      <c r="A40" s="273" t="s">
        <v>222</v>
      </c>
      <c r="B40" s="251" t="s">
        <v>204</v>
      </c>
      <c r="C40" s="73" t="s">
        <v>213</v>
      </c>
      <c r="D40" s="23" t="s">
        <v>45</v>
      </c>
      <c r="E40" s="264" t="s">
        <v>181</v>
      </c>
      <c r="F40" s="365"/>
      <c r="G40" s="80" t="s">
        <v>428</v>
      </c>
      <c r="H40" s="80"/>
      <c r="I40" s="80" t="s">
        <v>428</v>
      </c>
      <c r="J40" s="363"/>
      <c r="K40" s="363" t="s">
        <v>428</v>
      </c>
      <c r="L40" s="80"/>
      <c r="M40" s="80" t="s">
        <v>428</v>
      </c>
      <c r="N40" s="80"/>
      <c r="O40" s="80" t="s">
        <v>429</v>
      </c>
      <c r="P40" s="80"/>
      <c r="Q40" s="364" t="s">
        <v>430</v>
      </c>
      <c r="R40" s="363"/>
      <c r="S40" s="368" t="s">
        <v>437</v>
      </c>
      <c r="T40" s="368" t="s">
        <v>437</v>
      </c>
      <c r="U40" s="368" t="s">
        <v>437</v>
      </c>
      <c r="V40" s="368" t="s">
        <v>437</v>
      </c>
      <c r="W40" s="368" t="s">
        <v>437</v>
      </c>
      <c r="X40" s="368" t="s">
        <v>436</v>
      </c>
      <c r="Y40" s="368" t="s">
        <v>436</v>
      </c>
      <c r="Z40" s="368" t="s">
        <v>437</v>
      </c>
      <c r="AA40" s="368" t="s">
        <v>437</v>
      </c>
      <c r="AB40" s="368" t="s">
        <v>437</v>
      </c>
      <c r="AC40" s="368" t="s">
        <v>437</v>
      </c>
      <c r="AD40" s="368" t="s">
        <v>437</v>
      </c>
      <c r="AE40" s="368" t="s">
        <v>436</v>
      </c>
      <c r="AF40" s="368" t="s">
        <v>436</v>
      </c>
      <c r="AG40" s="368" t="s">
        <v>437</v>
      </c>
      <c r="AH40" s="368" t="s">
        <v>437</v>
      </c>
      <c r="AI40" s="368" t="s">
        <v>437</v>
      </c>
      <c r="AJ40" s="369" t="s">
        <v>437</v>
      </c>
      <c r="AK40" s="140">
        <v>138</v>
      </c>
      <c r="AL40" s="26">
        <f t="shared" si="4"/>
        <v>150</v>
      </c>
      <c r="AM40" s="162">
        <f>SUM(AL40-138)</f>
        <v>12</v>
      </c>
    </row>
    <row r="41" spans="1:39" s="21" customFormat="1" ht="12" customHeight="1">
      <c r="A41" s="273" t="s">
        <v>223</v>
      </c>
      <c r="B41" s="251" t="s">
        <v>205</v>
      </c>
      <c r="C41" s="73" t="s">
        <v>214</v>
      </c>
      <c r="D41" s="23" t="s">
        <v>45</v>
      </c>
      <c r="E41" s="264" t="s">
        <v>181</v>
      </c>
      <c r="F41" s="365"/>
      <c r="G41" s="80" t="s">
        <v>428</v>
      </c>
      <c r="H41" s="80"/>
      <c r="I41" s="80" t="s">
        <v>428</v>
      </c>
      <c r="J41" s="363"/>
      <c r="K41" s="364" t="s">
        <v>430</v>
      </c>
      <c r="L41" s="80"/>
      <c r="M41" s="80" t="s">
        <v>428</v>
      </c>
      <c r="N41" s="80"/>
      <c r="O41" s="80" t="s">
        <v>428</v>
      </c>
      <c r="P41" s="80"/>
      <c r="Q41" s="363" t="s">
        <v>429</v>
      </c>
      <c r="R41" s="363"/>
      <c r="S41" s="80" t="s">
        <v>420</v>
      </c>
      <c r="T41" s="80"/>
      <c r="U41" s="80" t="s">
        <v>428</v>
      </c>
      <c r="V41" s="80"/>
      <c r="W41" s="80" t="s">
        <v>428</v>
      </c>
      <c r="X41" s="363"/>
      <c r="Y41" s="363" t="s">
        <v>428</v>
      </c>
      <c r="Z41" s="80"/>
      <c r="AA41" s="80" t="s">
        <v>428</v>
      </c>
      <c r="AB41" s="80"/>
      <c r="AC41" s="80" t="s">
        <v>428</v>
      </c>
      <c r="AD41" s="80"/>
      <c r="AE41" s="364" t="s">
        <v>430</v>
      </c>
      <c r="AF41" s="363"/>
      <c r="AG41" s="80" t="s">
        <v>428</v>
      </c>
      <c r="AH41" s="80"/>
      <c r="AI41" s="80" t="s">
        <v>428</v>
      </c>
      <c r="AJ41" s="312"/>
      <c r="AK41" s="140">
        <v>138</v>
      </c>
      <c r="AL41" s="26">
        <f t="shared" si="4"/>
        <v>162</v>
      </c>
      <c r="AM41" s="162">
        <f>SUM(AL41-138)</f>
        <v>24</v>
      </c>
    </row>
    <row r="42" spans="1:39" s="21" customFormat="1" ht="12" customHeight="1">
      <c r="A42" s="273" t="s">
        <v>402</v>
      </c>
      <c r="B42" s="251" t="s">
        <v>303</v>
      </c>
      <c r="C42" s="73" t="s">
        <v>215</v>
      </c>
      <c r="D42" s="23" t="s">
        <v>45</v>
      </c>
      <c r="E42" s="264" t="s">
        <v>181</v>
      </c>
      <c r="F42" s="439" t="s">
        <v>434</v>
      </c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1"/>
      <c r="AK42" s="140">
        <v>138</v>
      </c>
      <c r="AL42" s="26">
        <f t="shared" si="4"/>
        <v>0</v>
      </c>
      <c r="AM42" s="162">
        <v>0</v>
      </c>
    </row>
    <row r="43" spans="1:39" s="21" customFormat="1" ht="12" customHeight="1">
      <c r="A43" s="273" t="s">
        <v>403</v>
      </c>
      <c r="B43" s="251" t="s">
        <v>206</v>
      </c>
      <c r="C43" s="73" t="s">
        <v>216</v>
      </c>
      <c r="D43" s="23" t="s">
        <v>45</v>
      </c>
      <c r="E43" s="264" t="s">
        <v>181</v>
      </c>
      <c r="F43" s="365"/>
      <c r="G43" s="80" t="s">
        <v>428</v>
      </c>
      <c r="H43" s="80"/>
      <c r="I43" s="80" t="s">
        <v>420</v>
      </c>
      <c r="J43" s="363"/>
      <c r="K43" s="363" t="s">
        <v>428</v>
      </c>
      <c r="L43" s="80"/>
      <c r="M43" s="80" t="s">
        <v>428</v>
      </c>
      <c r="N43" s="80"/>
      <c r="O43" s="80" t="s">
        <v>428</v>
      </c>
      <c r="P43" s="80"/>
      <c r="Q43" s="363" t="s">
        <v>428</v>
      </c>
      <c r="R43" s="363"/>
      <c r="S43" s="80" t="s">
        <v>428</v>
      </c>
      <c r="T43" s="80"/>
      <c r="U43" s="365" t="s">
        <v>430</v>
      </c>
      <c r="V43" s="80"/>
      <c r="W43" s="80" t="s">
        <v>420</v>
      </c>
      <c r="X43" s="363"/>
      <c r="Y43" s="370" t="s">
        <v>431</v>
      </c>
      <c r="Z43" s="80"/>
      <c r="AA43" s="80" t="s">
        <v>428</v>
      </c>
      <c r="AB43" s="80"/>
      <c r="AC43" s="80" t="s">
        <v>428</v>
      </c>
      <c r="AD43" s="80"/>
      <c r="AE43" s="363" t="s">
        <v>428</v>
      </c>
      <c r="AF43" s="363"/>
      <c r="AG43" s="80" t="s">
        <v>428</v>
      </c>
      <c r="AH43" s="80"/>
      <c r="AI43" s="80" t="s">
        <v>428</v>
      </c>
      <c r="AJ43" s="312"/>
      <c r="AK43" s="140">
        <v>138</v>
      </c>
      <c r="AL43" s="26">
        <f t="shared" si="4"/>
        <v>156</v>
      </c>
      <c r="AM43" s="162">
        <f>SUM(AL43-138)</f>
        <v>18</v>
      </c>
    </row>
    <row r="44" spans="1:39" s="21" customFormat="1" ht="12" customHeight="1">
      <c r="A44" s="273" t="s">
        <v>224</v>
      </c>
      <c r="B44" s="251" t="s">
        <v>207</v>
      </c>
      <c r="C44" s="73" t="s">
        <v>217</v>
      </c>
      <c r="D44" s="23" t="s">
        <v>45</v>
      </c>
      <c r="E44" s="264" t="s">
        <v>181</v>
      </c>
      <c r="F44" s="80" t="s">
        <v>435</v>
      </c>
      <c r="G44" s="478" t="s">
        <v>426</v>
      </c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9"/>
      <c r="AK44" s="140">
        <v>138</v>
      </c>
      <c r="AL44" s="26">
        <v>138</v>
      </c>
      <c r="AM44" s="162">
        <v>0</v>
      </c>
    </row>
    <row r="45" spans="1:39" s="21" customFormat="1" ht="12" customHeight="1">
      <c r="A45" s="273" t="s">
        <v>225</v>
      </c>
      <c r="B45" s="251" t="s">
        <v>208</v>
      </c>
      <c r="C45" s="74">
        <v>613876</v>
      </c>
      <c r="D45" s="23" t="s">
        <v>45</v>
      </c>
      <c r="E45" s="264" t="s">
        <v>181</v>
      </c>
      <c r="F45" s="365"/>
      <c r="G45" s="80" t="s">
        <v>420</v>
      </c>
      <c r="H45" s="80"/>
      <c r="I45" s="80" t="s">
        <v>428</v>
      </c>
      <c r="J45" s="363"/>
      <c r="K45" s="363" t="s">
        <v>428</v>
      </c>
      <c r="L45" s="80"/>
      <c r="M45" s="80" t="s">
        <v>428</v>
      </c>
      <c r="N45" s="80"/>
      <c r="O45" s="80" t="s">
        <v>428</v>
      </c>
      <c r="P45" s="80"/>
      <c r="Q45" s="363" t="s">
        <v>428</v>
      </c>
      <c r="R45" s="363"/>
      <c r="S45" s="80" t="s">
        <v>428</v>
      </c>
      <c r="T45" s="80"/>
      <c r="U45" s="80" t="s">
        <v>420</v>
      </c>
      <c r="V45" s="80"/>
      <c r="W45" s="80" t="s">
        <v>428</v>
      </c>
      <c r="X45" s="363"/>
      <c r="Y45" s="363" t="s">
        <v>428</v>
      </c>
      <c r="Z45" s="80"/>
      <c r="AA45" s="80" t="s">
        <v>428</v>
      </c>
      <c r="AB45" s="80"/>
      <c r="AC45" s="80" t="s">
        <v>428</v>
      </c>
      <c r="AD45" s="80"/>
      <c r="AE45" s="370" t="s">
        <v>431</v>
      </c>
      <c r="AF45" s="363"/>
      <c r="AG45" s="80" t="s">
        <v>428</v>
      </c>
      <c r="AH45" s="80"/>
      <c r="AI45" s="365" t="s">
        <v>430</v>
      </c>
      <c r="AJ45" s="312"/>
      <c r="AK45" s="140">
        <v>138</v>
      </c>
      <c r="AL45" s="26">
        <f t="shared" si="4"/>
        <v>156</v>
      </c>
      <c r="AM45" s="162">
        <f aca="true" t="shared" si="5" ref="AM45:AM54">SUM(AL45-138)</f>
        <v>18</v>
      </c>
    </row>
    <row r="46" spans="1:39" s="21" customFormat="1" ht="12" customHeight="1">
      <c r="A46" s="273" t="s">
        <v>226</v>
      </c>
      <c r="B46" s="251" t="s">
        <v>209</v>
      </c>
      <c r="C46" s="73" t="s">
        <v>218</v>
      </c>
      <c r="D46" s="23" t="s">
        <v>45</v>
      </c>
      <c r="E46" s="264" t="s">
        <v>181</v>
      </c>
      <c r="F46" s="365"/>
      <c r="G46" s="80" t="s">
        <v>428</v>
      </c>
      <c r="H46" s="80"/>
      <c r="I46" s="80" t="s">
        <v>428</v>
      </c>
      <c r="J46" s="363"/>
      <c r="K46" s="363" t="s">
        <v>428</v>
      </c>
      <c r="L46" s="80"/>
      <c r="M46" s="80" t="s">
        <v>428</v>
      </c>
      <c r="N46" s="80"/>
      <c r="O46" s="80" t="s">
        <v>420</v>
      </c>
      <c r="P46" s="80"/>
      <c r="Q46" s="364" t="s">
        <v>430</v>
      </c>
      <c r="R46" s="363"/>
      <c r="S46" s="80" t="s">
        <v>428</v>
      </c>
      <c r="T46" s="80"/>
      <c r="U46" s="80" t="s">
        <v>428</v>
      </c>
      <c r="V46" s="80"/>
      <c r="W46" s="367" t="s">
        <v>431</v>
      </c>
      <c r="X46" s="363"/>
      <c r="Y46" s="363" t="s">
        <v>428</v>
      </c>
      <c r="Z46" s="80"/>
      <c r="AA46" s="80" t="s">
        <v>428</v>
      </c>
      <c r="AB46" s="80"/>
      <c r="AC46" s="80" t="s">
        <v>428</v>
      </c>
      <c r="AD46" s="80"/>
      <c r="AE46" s="363" t="s">
        <v>428</v>
      </c>
      <c r="AF46" s="363"/>
      <c r="AG46" s="365" t="s">
        <v>430</v>
      </c>
      <c r="AH46" s="80"/>
      <c r="AI46" s="80" t="s">
        <v>428</v>
      </c>
      <c r="AJ46" s="312"/>
      <c r="AK46" s="140">
        <v>138</v>
      </c>
      <c r="AL46" s="26">
        <f t="shared" si="4"/>
        <v>168</v>
      </c>
      <c r="AM46" s="162">
        <f t="shared" si="5"/>
        <v>30</v>
      </c>
    </row>
    <row r="47" spans="1:39" s="21" customFormat="1" ht="12" customHeight="1">
      <c r="A47" s="273" t="s">
        <v>227</v>
      </c>
      <c r="B47" s="251" t="s">
        <v>210</v>
      </c>
      <c r="C47" s="73" t="s">
        <v>219</v>
      </c>
      <c r="D47" s="23" t="s">
        <v>45</v>
      </c>
      <c r="E47" s="264" t="s">
        <v>181</v>
      </c>
      <c r="F47" s="365"/>
      <c r="G47" s="80" t="s">
        <v>428</v>
      </c>
      <c r="H47" s="80"/>
      <c r="I47" s="80" t="s">
        <v>428</v>
      </c>
      <c r="J47" s="363"/>
      <c r="K47" s="364" t="s">
        <v>430</v>
      </c>
      <c r="L47" s="80"/>
      <c r="M47" s="80" t="s">
        <v>428</v>
      </c>
      <c r="N47" s="80"/>
      <c r="O47" s="80" t="s">
        <v>428</v>
      </c>
      <c r="P47" s="80"/>
      <c r="Q47" s="363" t="s">
        <v>428</v>
      </c>
      <c r="R47" s="363"/>
      <c r="S47" s="365" t="s">
        <v>430</v>
      </c>
      <c r="T47" s="80"/>
      <c r="U47" s="80" t="s">
        <v>429</v>
      </c>
      <c r="V47" s="80"/>
      <c r="W47" s="80" t="s">
        <v>428</v>
      </c>
      <c r="X47" s="363"/>
      <c r="Y47" s="363" t="s">
        <v>428</v>
      </c>
      <c r="Z47" s="80"/>
      <c r="AA47" s="80" t="s">
        <v>428</v>
      </c>
      <c r="AB47" s="80"/>
      <c r="AC47" s="80" t="s">
        <v>428</v>
      </c>
      <c r="AD47" s="80"/>
      <c r="AE47" s="363" t="s">
        <v>428</v>
      </c>
      <c r="AF47" s="363"/>
      <c r="AG47" s="365" t="s">
        <v>430</v>
      </c>
      <c r="AH47" s="80"/>
      <c r="AI47" s="80" t="s">
        <v>428</v>
      </c>
      <c r="AJ47" s="312"/>
      <c r="AK47" s="140">
        <v>138</v>
      </c>
      <c r="AL47" s="26">
        <f t="shared" si="4"/>
        <v>174</v>
      </c>
      <c r="AM47" s="162">
        <f t="shared" si="5"/>
        <v>36</v>
      </c>
    </row>
    <row r="48" spans="1:39" s="21" customFormat="1" ht="12" customHeight="1">
      <c r="A48" s="273" t="s">
        <v>379</v>
      </c>
      <c r="B48" s="251" t="s">
        <v>339</v>
      </c>
      <c r="C48" s="73" t="s">
        <v>376</v>
      </c>
      <c r="D48" s="23" t="s">
        <v>45</v>
      </c>
      <c r="E48" s="264" t="s">
        <v>181</v>
      </c>
      <c r="F48" s="365"/>
      <c r="G48" s="80" t="s">
        <v>428</v>
      </c>
      <c r="H48" s="80"/>
      <c r="I48" s="80" t="s">
        <v>428</v>
      </c>
      <c r="J48" s="363"/>
      <c r="K48" s="363" t="s">
        <v>420</v>
      </c>
      <c r="L48" s="80"/>
      <c r="M48" s="80" t="s">
        <v>429</v>
      </c>
      <c r="N48" s="80"/>
      <c r="O48" s="80" t="s">
        <v>428</v>
      </c>
      <c r="P48" s="80"/>
      <c r="Q48" s="363" t="s">
        <v>428</v>
      </c>
      <c r="R48" s="363"/>
      <c r="S48" s="80" t="s">
        <v>428</v>
      </c>
      <c r="T48" s="80"/>
      <c r="U48" s="80" t="s">
        <v>428</v>
      </c>
      <c r="V48" s="80"/>
      <c r="W48" s="80" t="s">
        <v>428</v>
      </c>
      <c r="X48" s="363"/>
      <c r="Y48" s="363" t="s">
        <v>428</v>
      </c>
      <c r="Z48" s="80"/>
      <c r="AA48" s="80" t="s">
        <v>420</v>
      </c>
      <c r="AB48" s="80"/>
      <c r="AC48" s="80" t="s">
        <v>420</v>
      </c>
      <c r="AD48" s="80"/>
      <c r="AE48" s="363" t="s">
        <v>428</v>
      </c>
      <c r="AF48" s="363"/>
      <c r="AG48" s="80" t="s">
        <v>428</v>
      </c>
      <c r="AH48" s="80"/>
      <c r="AI48" s="80" t="s">
        <v>428</v>
      </c>
      <c r="AJ48" s="312"/>
      <c r="AK48" s="140">
        <v>138</v>
      </c>
      <c r="AL48" s="26">
        <f t="shared" si="4"/>
        <v>138</v>
      </c>
      <c r="AM48" s="162">
        <f t="shared" si="5"/>
        <v>0</v>
      </c>
    </row>
    <row r="49" spans="1:39" s="21" customFormat="1" ht="12" customHeight="1">
      <c r="A49" s="274">
        <v>429325</v>
      </c>
      <c r="B49" s="251" t="s">
        <v>340</v>
      </c>
      <c r="C49" s="260">
        <v>893280</v>
      </c>
      <c r="D49" s="23" t="s">
        <v>45</v>
      </c>
      <c r="E49" s="264" t="s">
        <v>181</v>
      </c>
      <c r="F49" s="365"/>
      <c r="G49" s="80" t="s">
        <v>420</v>
      </c>
      <c r="H49" s="80"/>
      <c r="I49" s="80" t="s">
        <v>428</v>
      </c>
      <c r="J49" s="363"/>
      <c r="K49" s="364" t="s">
        <v>430</v>
      </c>
      <c r="L49" s="80"/>
      <c r="M49" s="80" t="s">
        <v>428</v>
      </c>
      <c r="N49" s="80"/>
      <c r="O49" s="80" t="s">
        <v>428</v>
      </c>
      <c r="P49" s="80"/>
      <c r="Q49" s="363" t="s">
        <v>428</v>
      </c>
      <c r="R49" s="363"/>
      <c r="S49" s="80" t="s">
        <v>428</v>
      </c>
      <c r="T49" s="80"/>
      <c r="U49" s="80" t="s">
        <v>428</v>
      </c>
      <c r="V49" s="80"/>
      <c r="W49" s="80" t="s">
        <v>420</v>
      </c>
      <c r="X49" s="363"/>
      <c r="Y49" s="363" t="s">
        <v>428</v>
      </c>
      <c r="Z49" s="80"/>
      <c r="AA49" s="80" t="s">
        <v>429</v>
      </c>
      <c r="AB49" s="80"/>
      <c r="AC49" s="80" t="s">
        <v>428</v>
      </c>
      <c r="AD49" s="80"/>
      <c r="AE49" s="363" t="s">
        <v>428</v>
      </c>
      <c r="AF49" s="363"/>
      <c r="AG49" s="80" t="s">
        <v>428</v>
      </c>
      <c r="AH49" s="80"/>
      <c r="AI49" s="80" t="s">
        <v>428</v>
      </c>
      <c r="AJ49" s="312"/>
      <c r="AK49" s="140">
        <v>138</v>
      </c>
      <c r="AL49" s="26">
        <f t="shared" si="4"/>
        <v>150</v>
      </c>
      <c r="AM49" s="162">
        <f t="shared" si="5"/>
        <v>12</v>
      </c>
    </row>
    <row r="50" spans="1:39" s="21" customFormat="1" ht="12" customHeight="1">
      <c r="A50" s="275">
        <v>430030</v>
      </c>
      <c r="B50" s="251" t="s">
        <v>341</v>
      </c>
      <c r="C50" s="260">
        <v>893814</v>
      </c>
      <c r="D50" s="212" t="s">
        <v>45</v>
      </c>
      <c r="E50" s="264" t="s">
        <v>181</v>
      </c>
      <c r="F50" s="365"/>
      <c r="G50" s="80" t="s">
        <v>429</v>
      </c>
      <c r="H50" s="80"/>
      <c r="I50" s="80" t="s">
        <v>420</v>
      </c>
      <c r="J50" s="363"/>
      <c r="K50" s="363" t="s">
        <v>428</v>
      </c>
      <c r="L50" s="80"/>
      <c r="M50" s="80" t="s">
        <v>428</v>
      </c>
      <c r="N50" s="80"/>
      <c r="O50" s="80" t="s">
        <v>428</v>
      </c>
      <c r="P50" s="80"/>
      <c r="Q50" s="363" t="s">
        <v>420</v>
      </c>
      <c r="R50" s="363"/>
      <c r="S50" s="80" t="s">
        <v>428</v>
      </c>
      <c r="T50" s="80"/>
      <c r="U50" s="80" t="s">
        <v>428</v>
      </c>
      <c r="V50" s="80"/>
      <c r="W50" s="80" t="s">
        <v>428</v>
      </c>
      <c r="X50" s="363"/>
      <c r="Y50" s="364" t="s">
        <v>430</v>
      </c>
      <c r="Z50" s="80"/>
      <c r="AA50" s="80" t="s">
        <v>428</v>
      </c>
      <c r="AB50" s="80"/>
      <c r="AC50" s="80" t="s">
        <v>428</v>
      </c>
      <c r="AD50" s="80"/>
      <c r="AE50" s="363" t="s">
        <v>428</v>
      </c>
      <c r="AF50" s="363"/>
      <c r="AG50" s="80" t="s">
        <v>428</v>
      </c>
      <c r="AH50" s="80"/>
      <c r="AI50" s="80" t="s">
        <v>428</v>
      </c>
      <c r="AJ50" s="312"/>
      <c r="AK50" s="140">
        <v>138</v>
      </c>
      <c r="AL50" s="26">
        <f t="shared" si="4"/>
        <v>150</v>
      </c>
      <c r="AM50" s="162">
        <f t="shared" si="5"/>
        <v>12</v>
      </c>
    </row>
    <row r="51" spans="1:39" s="21" customFormat="1" ht="12" customHeight="1">
      <c r="A51" s="270" t="s">
        <v>377</v>
      </c>
      <c r="B51" s="251" t="s">
        <v>322</v>
      </c>
      <c r="C51" s="27" t="s">
        <v>374</v>
      </c>
      <c r="D51" s="23" t="s">
        <v>45</v>
      </c>
      <c r="E51" s="265" t="s">
        <v>332</v>
      </c>
      <c r="F51" s="365"/>
      <c r="G51" s="80" t="s">
        <v>428</v>
      </c>
      <c r="H51" s="80"/>
      <c r="I51" s="80" t="s">
        <v>429</v>
      </c>
      <c r="J51" s="363"/>
      <c r="K51" s="363" t="s">
        <v>428</v>
      </c>
      <c r="L51" s="80"/>
      <c r="M51" s="80" t="s">
        <v>428</v>
      </c>
      <c r="N51" s="80"/>
      <c r="O51" s="80" t="s">
        <v>428</v>
      </c>
      <c r="P51" s="80"/>
      <c r="Q51" s="363" t="s">
        <v>428</v>
      </c>
      <c r="R51" s="363"/>
      <c r="S51" s="80" t="s">
        <v>420</v>
      </c>
      <c r="T51" s="80"/>
      <c r="U51" s="80" t="s">
        <v>428</v>
      </c>
      <c r="V51" s="80"/>
      <c r="W51" s="80" t="s">
        <v>428</v>
      </c>
      <c r="X51" s="363"/>
      <c r="Y51" s="364" t="s">
        <v>430</v>
      </c>
      <c r="Z51" s="80"/>
      <c r="AA51" s="80" t="s">
        <v>428</v>
      </c>
      <c r="AB51" s="80"/>
      <c r="AC51" s="80" t="s">
        <v>428</v>
      </c>
      <c r="AD51" s="80"/>
      <c r="AE51" s="363" t="s">
        <v>420</v>
      </c>
      <c r="AF51" s="363"/>
      <c r="AG51" s="80" t="s">
        <v>428</v>
      </c>
      <c r="AH51" s="80"/>
      <c r="AI51" s="80" t="s">
        <v>428</v>
      </c>
      <c r="AJ51" s="312"/>
      <c r="AK51" s="140">
        <v>138</v>
      </c>
      <c r="AL51" s="26">
        <f t="shared" si="4"/>
        <v>150</v>
      </c>
      <c r="AM51" s="162">
        <f t="shared" si="5"/>
        <v>12</v>
      </c>
    </row>
    <row r="52" spans="1:39" s="21" customFormat="1" ht="12" customHeight="1">
      <c r="A52" s="272">
        <v>429287</v>
      </c>
      <c r="B52" s="251" t="s">
        <v>338</v>
      </c>
      <c r="C52" s="28">
        <v>635356</v>
      </c>
      <c r="D52" s="23" t="s">
        <v>45</v>
      </c>
      <c r="E52" s="264" t="s">
        <v>181</v>
      </c>
      <c r="F52" s="365"/>
      <c r="G52" s="80" t="s">
        <v>428</v>
      </c>
      <c r="H52" s="80"/>
      <c r="I52" s="80" t="s">
        <v>428</v>
      </c>
      <c r="J52" s="363"/>
      <c r="K52" s="363" t="s">
        <v>428</v>
      </c>
      <c r="L52" s="80"/>
      <c r="M52" s="80" t="s">
        <v>428</v>
      </c>
      <c r="N52" s="80"/>
      <c r="O52" s="80" t="s">
        <v>420</v>
      </c>
      <c r="P52" s="80"/>
      <c r="Q52" s="364" t="s">
        <v>430</v>
      </c>
      <c r="R52" s="363"/>
      <c r="S52" s="80" t="s">
        <v>428</v>
      </c>
      <c r="T52" s="80"/>
      <c r="U52" s="80" t="s">
        <v>428</v>
      </c>
      <c r="V52" s="80"/>
      <c r="W52" s="80" t="s">
        <v>428</v>
      </c>
      <c r="X52" s="363"/>
      <c r="Y52" s="363" t="s">
        <v>428</v>
      </c>
      <c r="Z52" s="80"/>
      <c r="AA52" s="80" t="s">
        <v>428</v>
      </c>
      <c r="AB52" s="80"/>
      <c r="AC52" s="365" t="s">
        <v>432</v>
      </c>
      <c r="AD52" s="80"/>
      <c r="AE52" s="363" t="s">
        <v>428</v>
      </c>
      <c r="AF52" s="363"/>
      <c r="AG52" s="80" t="s">
        <v>429</v>
      </c>
      <c r="AH52" s="80"/>
      <c r="AI52" s="80" t="s">
        <v>428</v>
      </c>
      <c r="AJ52" s="312"/>
      <c r="AK52" s="140">
        <v>138</v>
      </c>
      <c r="AL52" s="26">
        <f t="shared" si="4"/>
        <v>156</v>
      </c>
      <c r="AM52" s="162">
        <f t="shared" si="5"/>
        <v>18</v>
      </c>
    </row>
    <row r="53" spans="1:39" s="21" customFormat="1" ht="12" customHeight="1">
      <c r="A53" s="272">
        <v>430129</v>
      </c>
      <c r="B53" s="251" t="s">
        <v>342</v>
      </c>
      <c r="C53" s="28">
        <v>894232</v>
      </c>
      <c r="D53" s="23" t="s">
        <v>45</v>
      </c>
      <c r="E53" s="264" t="s">
        <v>181</v>
      </c>
      <c r="F53" s="365"/>
      <c r="G53" s="80" t="s">
        <v>420</v>
      </c>
      <c r="H53" s="80"/>
      <c r="I53" s="80" t="s">
        <v>428</v>
      </c>
      <c r="J53" s="363"/>
      <c r="K53" s="363" t="s">
        <v>429</v>
      </c>
      <c r="L53" s="80"/>
      <c r="M53" s="80" t="s">
        <v>420</v>
      </c>
      <c r="N53" s="80"/>
      <c r="O53" s="80" t="s">
        <v>428</v>
      </c>
      <c r="P53" s="80"/>
      <c r="Q53" s="363" t="s">
        <v>428</v>
      </c>
      <c r="R53" s="363"/>
      <c r="S53" s="80" t="s">
        <v>428</v>
      </c>
      <c r="T53" s="80"/>
      <c r="U53" s="80" t="s">
        <v>428</v>
      </c>
      <c r="V53" s="80"/>
      <c r="W53" s="80" t="s">
        <v>428</v>
      </c>
      <c r="X53" s="363"/>
      <c r="Y53" s="363" t="s">
        <v>420</v>
      </c>
      <c r="Z53" s="80"/>
      <c r="AA53" s="80" t="s">
        <v>428</v>
      </c>
      <c r="AB53" s="80"/>
      <c r="AC53" s="80" t="s">
        <v>428</v>
      </c>
      <c r="AD53" s="80"/>
      <c r="AE53" s="363" t="s">
        <v>428</v>
      </c>
      <c r="AF53" s="363"/>
      <c r="AG53" s="80" t="s">
        <v>428</v>
      </c>
      <c r="AH53" s="80"/>
      <c r="AI53" s="80" t="s">
        <v>428</v>
      </c>
      <c r="AJ53" s="312"/>
      <c r="AK53" s="140">
        <v>138</v>
      </c>
      <c r="AL53" s="26">
        <f t="shared" si="4"/>
        <v>138</v>
      </c>
      <c r="AM53" s="162">
        <f t="shared" si="5"/>
        <v>0</v>
      </c>
    </row>
    <row r="54" spans="1:39" s="21" customFormat="1" ht="12" customHeight="1" thickBot="1">
      <c r="A54" s="270" t="s">
        <v>378</v>
      </c>
      <c r="B54" s="251" t="s">
        <v>323</v>
      </c>
      <c r="C54" s="27" t="s">
        <v>375</v>
      </c>
      <c r="D54" s="23" t="s">
        <v>45</v>
      </c>
      <c r="E54" s="266" t="s">
        <v>332</v>
      </c>
      <c r="F54" s="365"/>
      <c r="G54" s="80" t="s">
        <v>428</v>
      </c>
      <c r="H54" s="80"/>
      <c r="I54" s="80" t="s">
        <v>428</v>
      </c>
      <c r="J54" s="363"/>
      <c r="K54" s="363" t="s">
        <v>428</v>
      </c>
      <c r="L54" s="80"/>
      <c r="M54" s="80" t="s">
        <v>420</v>
      </c>
      <c r="N54" s="80"/>
      <c r="O54" s="80" t="s">
        <v>428</v>
      </c>
      <c r="P54" s="80"/>
      <c r="Q54" s="363" t="s">
        <v>420</v>
      </c>
      <c r="R54" s="363"/>
      <c r="S54" s="80" t="s">
        <v>428</v>
      </c>
      <c r="T54" s="80"/>
      <c r="U54" s="80" t="s">
        <v>428</v>
      </c>
      <c r="V54" s="80"/>
      <c r="W54" s="80" t="s">
        <v>428</v>
      </c>
      <c r="X54" s="363"/>
      <c r="Y54" s="363" t="s">
        <v>420</v>
      </c>
      <c r="Z54" s="80"/>
      <c r="AA54" s="80" t="s">
        <v>428</v>
      </c>
      <c r="AB54" s="80"/>
      <c r="AC54" s="80" t="s">
        <v>428</v>
      </c>
      <c r="AD54" s="80"/>
      <c r="AE54" s="363" t="s">
        <v>428</v>
      </c>
      <c r="AF54" s="363"/>
      <c r="AG54" s="80" t="s">
        <v>428</v>
      </c>
      <c r="AH54" s="80"/>
      <c r="AI54" s="80" t="s">
        <v>429</v>
      </c>
      <c r="AJ54" s="312"/>
      <c r="AK54" s="140">
        <v>138</v>
      </c>
      <c r="AL54" s="26">
        <f t="shared" si="4"/>
        <v>138</v>
      </c>
      <c r="AM54" s="162">
        <f t="shared" si="5"/>
        <v>0</v>
      </c>
    </row>
    <row r="55" spans="1:39" s="19" customFormat="1" ht="12" customHeight="1">
      <c r="A55" s="508" t="s">
        <v>0</v>
      </c>
      <c r="B55" s="84" t="s">
        <v>1</v>
      </c>
      <c r="C55" s="84" t="s">
        <v>40</v>
      </c>
      <c r="D55" s="510" t="s">
        <v>3</v>
      </c>
      <c r="E55" s="505" t="s">
        <v>4</v>
      </c>
      <c r="F55" s="277" t="s">
        <v>10</v>
      </c>
      <c r="G55" s="277" t="s">
        <v>11</v>
      </c>
      <c r="H55" s="277" t="s">
        <v>11</v>
      </c>
      <c r="I55" s="277" t="s">
        <v>12</v>
      </c>
      <c r="J55" s="277" t="s">
        <v>12</v>
      </c>
      <c r="K55" s="277" t="s">
        <v>13</v>
      </c>
      <c r="L55" s="277" t="s">
        <v>12</v>
      </c>
      <c r="M55" s="277" t="s">
        <v>10</v>
      </c>
      <c r="N55" s="277" t="s">
        <v>11</v>
      </c>
      <c r="O55" s="277" t="s">
        <v>11</v>
      </c>
      <c r="P55" s="277" t="s">
        <v>12</v>
      </c>
      <c r="Q55" s="277" t="s">
        <v>12</v>
      </c>
      <c r="R55" s="277" t="s">
        <v>13</v>
      </c>
      <c r="S55" s="277" t="s">
        <v>12</v>
      </c>
      <c r="T55" s="277" t="s">
        <v>10</v>
      </c>
      <c r="U55" s="277" t="s">
        <v>11</v>
      </c>
      <c r="V55" s="277" t="s">
        <v>11</v>
      </c>
      <c r="W55" s="292" t="s">
        <v>12</v>
      </c>
      <c r="X55" s="277" t="s">
        <v>12</v>
      </c>
      <c r="Y55" s="292" t="s">
        <v>13</v>
      </c>
      <c r="Z55" s="292" t="s">
        <v>12</v>
      </c>
      <c r="AA55" s="277" t="s">
        <v>10</v>
      </c>
      <c r="AB55" s="292" t="s">
        <v>11</v>
      </c>
      <c r="AC55" s="277" t="s">
        <v>11</v>
      </c>
      <c r="AD55" s="292" t="s">
        <v>12</v>
      </c>
      <c r="AE55" s="292" t="s">
        <v>12</v>
      </c>
      <c r="AF55" s="292" t="s">
        <v>13</v>
      </c>
      <c r="AG55" s="292" t="s">
        <v>12</v>
      </c>
      <c r="AH55" s="292" t="s">
        <v>10</v>
      </c>
      <c r="AI55" s="292" t="s">
        <v>11</v>
      </c>
      <c r="AJ55" s="305" t="s">
        <v>11</v>
      </c>
      <c r="AK55" s="503" t="s">
        <v>5</v>
      </c>
      <c r="AL55" s="501" t="s">
        <v>6</v>
      </c>
      <c r="AM55" s="513" t="s">
        <v>7</v>
      </c>
    </row>
    <row r="56" spans="1:39" s="19" customFormat="1" ht="12" customHeight="1" thickBot="1">
      <c r="A56" s="509"/>
      <c r="B56" s="143" t="s">
        <v>41</v>
      </c>
      <c r="C56" s="143" t="s">
        <v>9</v>
      </c>
      <c r="D56" s="511"/>
      <c r="E56" s="506"/>
      <c r="F56" s="286">
        <v>1</v>
      </c>
      <c r="G56" s="287">
        <v>2</v>
      </c>
      <c r="H56" s="287">
        <v>3</v>
      </c>
      <c r="I56" s="287">
        <v>4</v>
      </c>
      <c r="J56" s="287">
        <v>5</v>
      </c>
      <c r="K56" s="287">
        <v>6</v>
      </c>
      <c r="L56" s="287">
        <v>7</v>
      </c>
      <c r="M56" s="287">
        <v>8</v>
      </c>
      <c r="N56" s="287">
        <v>9</v>
      </c>
      <c r="O56" s="287">
        <v>10</v>
      </c>
      <c r="P56" s="287">
        <v>11</v>
      </c>
      <c r="Q56" s="287">
        <v>12</v>
      </c>
      <c r="R56" s="287">
        <v>13</v>
      </c>
      <c r="S56" s="287">
        <v>14</v>
      </c>
      <c r="T56" s="287">
        <v>15</v>
      </c>
      <c r="U56" s="287">
        <v>16</v>
      </c>
      <c r="V56" s="287">
        <v>17</v>
      </c>
      <c r="W56" s="287">
        <v>18</v>
      </c>
      <c r="X56" s="287">
        <v>19</v>
      </c>
      <c r="Y56" s="287">
        <v>20</v>
      </c>
      <c r="Z56" s="287">
        <v>21</v>
      </c>
      <c r="AA56" s="287">
        <v>22</v>
      </c>
      <c r="AB56" s="287">
        <v>23</v>
      </c>
      <c r="AC56" s="310">
        <v>24</v>
      </c>
      <c r="AD56" s="310">
        <v>25</v>
      </c>
      <c r="AE56" s="310">
        <v>26</v>
      </c>
      <c r="AF56" s="310">
        <v>27</v>
      </c>
      <c r="AG56" s="310">
        <v>28</v>
      </c>
      <c r="AH56" s="293">
        <v>29</v>
      </c>
      <c r="AI56" s="293">
        <v>30</v>
      </c>
      <c r="AJ56" s="306">
        <v>31</v>
      </c>
      <c r="AK56" s="504"/>
      <c r="AL56" s="502"/>
      <c r="AM56" s="514"/>
    </row>
    <row r="57" spans="1:39" s="21" customFormat="1" ht="12" customHeight="1">
      <c r="A57" s="271" t="s">
        <v>77</v>
      </c>
      <c r="B57" s="249" t="s">
        <v>78</v>
      </c>
      <c r="C57" s="24">
        <v>759346</v>
      </c>
      <c r="D57" s="23" t="s">
        <v>45</v>
      </c>
      <c r="E57" s="264" t="s">
        <v>181</v>
      </c>
      <c r="F57" s="80" t="s">
        <v>429</v>
      </c>
      <c r="G57" s="80"/>
      <c r="H57" s="80" t="s">
        <v>428</v>
      </c>
      <c r="I57" s="80"/>
      <c r="J57" s="363" t="s">
        <v>428</v>
      </c>
      <c r="K57" s="363"/>
      <c r="L57" s="80" t="s">
        <v>428</v>
      </c>
      <c r="M57" s="365"/>
      <c r="N57" s="80" t="s">
        <v>428</v>
      </c>
      <c r="O57" s="80"/>
      <c r="P57" s="80" t="s">
        <v>420</v>
      </c>
      <c r="Q57" s="363"/>
      <c r="R57" s="363" t="s">
        <v>420</v>
      </c>
      <c r="S57" s="80"/>
      <c r="T57" s="80" t="s">
        <v>428</v>
      </c>
      <c r="U57" s="80"/>
      <c r="V57" s="80" t="s">
        <v>428</v>
      </c>
      <c r="W57" s="365"/>
      <c r="X57" s="363" t="s">
        <v>420</v>
      </c>
      <c r="Y57" s="363"/>
      <c r="Z57" s="80" t="s">
        <v>428</v>
      </c>
      <c r="AA57" s="80"/>
      <c r="AB57" s="80" t="s">
        <v>428</v>
      </c>
      <c r="AC57" s="80"/>
      <c r="AD57" s="80" t="s">
        <v>420</v>
      </c>
      <c r="AE57" s="363"/>
      <c r="AF57" s="363" t="s">
        <v>428</v>
      </c>
      <c r="AG57" s="80"/>
      <c r="AH57" s="80" t="s">
        <v>428</v>
      </c>
      <c r="AI57" s="80"/>
      <c r="AJ57" s="312" t="s">
        <v>428</v>
      </c>
      <c r="AK57" s="140">
        <v>138</v>
      </c>
      <c r="AL57" s="26">
        <f>COUNTIF(E57:AJ57,"M")*6+COUNTIF(E57:AJ57,"P")*12+COUNTIF(E57:AJ57,"T")*6+COUNTIF(E57:AJ57,"P#")*12+COUNTIF(E57:AJ57,"M#")*6+COUNTIF(E57:AJ57,"M/T#")*12+COUNTIF(E57:AJ57,"M#/T")*12+COUNTIF(E57:AJ57,"T#")*6+COUNTIF(E57:AJ57,"I#")*6+COUNTIF(E57:AJ57,"N##")*12+COUNTIF(E57:AJ57,"AF")*6+COUNTIF(E57:AJ57,"FE")*6+COUNTIF(E57:AJ57,"N")*12+COUNTIF(E57:AJ57,"N#")*12+COUNTIF(E57:AJ57,"T#/N#")*18+COUNTIF(E57:AJ57,"T/N")*18+COUNTIF(E57:AJ57,"M1")*6+COUNTIF(E57:AJ57,"T1")*6+COUNTIF(E57:AJ57,"P1")*12+COUNTIF(E57:AJ57,"M1#")*6+COUNTIF(E57:AJ57,"T1#")*6+COUNTIF(E57:AJ57,"P1#")*12+COUNTIF(E57:AJ57,"C#")*6+COUNTIF(E57:AJ57,"I")*6+COUNTIF(E57:AJ57,"C")*12</f>
        <v>138</v>
      </c>
      <c r="AM57" s="162">
        <f>SUM(AL57-138)</f>
        <v>0</v>
      </c>
    </row>
    <row r="58" spans="1:39" s="21" customFormat="1" ht="12" customHeight="1">
      <c r="A58" s="276" t="s">
        <v>237</v>
      </c>
      <c r="B58" s="252" t="s">
        <v>228</v>
      </c>
      <c r="C58" s="72" t="s">
        <v>246</v>
      </c>
      <c r="D58" s="23" t="s">
        <v>45</v>
      </c>
      <c r="E58" s="264" t="s">
        <v>181</v>
      </c>
      <c r="F58" s="80" t="s">
        <v>428</v>
      </c>
      <c r="G58" s="80"/>
      <c r="H58" s="80" t="s">
        <v>428</v>
      </c>
      <c r="I58" s="80"/>
      <c r="J58" s="363" t="s">
        <v>428</v>
      </c>
      <c r="K58" s="363"/>
      <c r="L58" s="80" t="s">
        <v>428</v>
      </c>
      <c r="M58" s="365"/>
      <c r="N58" s="80" t="s">
        <v>428</v>
      </c>
      <c r="O58" s="80"/>
      <c r="P58" s="80" t="s">
        <v>428</v>
      </c>
      <c r="Q58" s="363"/>
      <c r="R58" s="363" t="s">
        <v>428</v>
      </c>
      <c r="S58" s="80"/>
      <c r="T58" s="80" t="s">
        <v>420</v>
      </c>
      <c r="U58" s="80"/>
      <c r="V58" s="80" t="s">
        <v>428</v>
      </c>
      <c r="W58" s="365"/>
      <c r="X58" s="364" t="s">
        <v>430</v>
      </c>
      <c r="Y58" s="363"/>
      <c r="Z58" s="80" t="s">
        <v>428</v>
      </c>
      <c r="AA58" s="80"/>
      <c r="AB58" s="367" t="s">
        <v>431</v>
      </c>
      <c r="AC58" s="80"/>
      <c r="AD58" s="365" t="s">
        <v>432</v>
      </c>
      <c r="AE58" s="363"/>
      <c r="AF58" s="363" t="s">
        <v>428</v>
      </c>
      <c r="AG58" s="80"/>
      <c r="AH58" s="80" t="s">
        <v>428</v>
      </c>
      <c r="AI58" s="80"/>
      <c r="AJ58" s="366" t="s">
        <v>430</v>
      </c>
      <c r="AK58" s="140">
        <v>138</v>
      </c>
      <c r="AL58" s="26">
        <f aca="true" t="shared" si="6" ref="AL58:AL71">COUNTIF(E58:AJ58,"M")*6+COUNTIF(E58:AJ58,"P")*12+COUNTIF(E58:AJ58,"T")*6+COUNTIF(E58:AJ58,"P#")*12+COUNTIF(E58:AJ58,"M#")*6+COUNTIF(E58:AJ58,"M/T#")*12+COUNTIF(E58:AJ58,"M#/T")*12+COUNTIF(E58:AJ58,"T#")*6+COUNTIF(E58:AJ58,"I#")*6+COUNTIF(E58:AJ58,"N##")*12+COUNTIF(E58:AJ58,"AF")*6+COUNTIF(E58:AJ58,"FE")*6+COUNTIF(E58:AJ58,"N")*12+COUNTIF(E58:AJ58,"N#")*12+COUNTIF(E58:AJ58,"T#/N#")*18+COUNTIF(E58:AJ58,"T/N")*18+COUNTIF(E58:AJ58,"M1")*6+COUNTIF(E58:AJ58,"T1")*6+COUNTIF(E58:AJ58,"P1")*12+COUNTIF(E58:AJ58,"M1#")*6+COUNTIF(E58:AJ58,"T1#")*6+COUNTIF(E58:AJ58,"P1#")*12+COUNTIF(E58:AJ58,"C#")*6+COUNTIF(E58:AJ58,"I")*6+COUNTIF(E58:AJ58,"C")*12</f>
        <v>174</v>
      </c>
      <c r="AM58" s="162">
        <f aca="true" t="shared" si="7" ref="AM58:AM72">SUM(AL58-138)</f>
        <v>36</v>
      </c>
    </row>
    <row r="59" spans="1:39" s="21" customFormat="1" ht="12" customHeight="1">
      <c r="A59" s="276" t="s">
        <v>238</v>
      </c>
      <c r="B59" s="253" t="s">
        <v>229</v>
      </c>
      <c r="C59" s="74" t="s">
        <v>247</v>
      </c>
      <c r="D59" s="23" t="s">
        <v>45</v>
      </c>
      <c r="E59" s="432" t="s">
        <v>181</v>
      </c>
      <c r="F59" s="368" t="s">
        <v>437</v>
      </c>
      <c r="G59" s="368" t="s">
        <v>437</v>
      </c>
      <c r="H59" s="368" t="s">
        <v>437</v>
      </c>
      <c r="I59" s="368" t="s">
        <v>437</v>
      </c>
      <c r="J59" s="368" t="s">
        <v>436</v>
      </c>
      <c r="K59" s="368" t="s">
        <v>436</v>
      </c>
      <c r="L59" s="368" t="s">
        <v>437</v>
      </c>
      <c r="M59" s="368" t="s">
        <v>437</v>
      </c>
      <c r="N59" s="80" t="s">
        <v>428</v>
      </c>
      <c r="O59" s="80"/>
      <c r="P59" s="80" t="s">
        <v>428</v>
      </c>
      <c r="Q59" s="363"/>
      <c r="R59" s="364" t="s">
        <v>430</v>
      </c>
      <c r="S59" s="80"/>
      <c r="T59" s="80" t="s">
        <v>428</v>
      </c>
      <c r="U59" s="80"/>
      <c r="V59" s="367" t="s">
        <v>431</v>
      </c>
      <c r="W59" s="365"/>
      <c r="X59" s="363" t="s">
        <v>428</v>
      </c>
      <c r="Y59" s="363"/>
      <c r="Z59" s="80" t="s">
        <v>420</v>
      </c>
      <c r="AA59" s="80"/>
      <c r="AB59" s="80" t="s">
        <v>428</v>
      </c>
      <c r="AC59" s="80"/>
      <c r="AD59" s="80" t="s">
        <v>428</v>
      </c>
      <c r="AE59" s="363"/>
      <c r="AF59" s="363" t="s">
        <v>428</v>
      </c>
      <c r="AG59" s="80"/>
      <c r="AH59" s="365" t="s">
        <v>432</v>
      </c>
      <c r="AI59" s="80"/>
      <c r="AJ59" s="312" t="s">
        <v>428</v>
      </c>
      <c r="AK59" s="140">
        <v>138</v>
      </c>
      <c r="AL59" s="26">
        <f t="shared" si="6"/>
        <v>162</v>
      </c>
      <c r="AM59" s="162">
        <f t="shared" si="7"/>
        <v>24</v>
      </c>
    </row>
    <row r="60" spans="1:39" s="21" customFormat="1" ht="12" customHeight="1">
      <c r="A60" s="276" t="s">
        <v>244</v>
      </c>
      <c r="B60" s="253" t="s">
        <v>235</v>
      </c>
      <c r="C60" s="73" t="s">
        <v>253</v>
      </c>
      <c r="D60" s="23" t="s">
        <v>45</v>
      </c>
      <c r="E60" s="264" t="s">
        <v>181</v>
      </c>
      <c r="F60" s="439" t="s">
        <v>434</v>
      </c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1"/>
      <c r="AK60" s="140">
        <v>138</v>
      </c>
      <c r="AL60" s="26">
        <f t="shared" si="6"/>
        <v>0</v>
      </c>
      <c r="AM60" s="162">
        <v>0</v>
      </c>
    </row>
    <row r="61" spans="1:39" s="21" customFormat="1" ht="12" customHeight="1">
      <c r="A61" s="276" t="s">
        <v>239</v>
      </c>
      <c r="B61" s="253" t="s">
        <v>230</v>
      </c>
      <c r="C61" s="73" t="s">
        <v>248</v>
      </c>
      <c r="D61" s="23" t="s">
        <v>45</v>
      </c>
      <c r="E61" s="264" t="s">
        <v>181</v>
      </c>
      <c r="F61" s="480" t="s">
        <v>448</v>
      </c>
      <c r="G61" s="481"/>
      <c r="H61" s="482"/>
      <c r="I61" s="80"/>
      <c r="J61" s="363" t="s">
        <v>428</v>
      </c>
      <c r="K61" s="363"/>
      <c r="L61" s="80" t="s">
        <v>428</v>
      </c>
      <c r="M61" s="365"/>
      <c r="N61" s="80" t="s">
        <v>420</v>
      </c>
      <c r="O61" s="80"/>
      <c r="P61" s="80" t="s">
        <v>428</v>
      </c>
      <c r="Q61" s="363"/>
      <c r="R61" s="363" t="s">
        <v>420</v>
      </c>
      <c r="S61" s="80"/>
      <c r="T61" s="80" t="s">
        <v>428</v>
      </c>
      <c r="U61" s="80"/>
      <c r="V61" s="80" t="s">
        <v>428</v>
      </c>
      <c r="W61" s="365"/>
      <c r="X61" s="363" t="s">
        <v>428</v>
      </c>
      <c r="Y61" s="363"/>
      <c r="Z61" s="80" t="s">
        <v>428</v>
      </c>
      <c r="AA61" s="80"/>
      <c r="AB61" s="80" t="s">
        <v>428</v>
      </c>
      <c r="AC61" s="80"/>
      <c r="AD61" s="365" t="s">
        <v>430</v>
      </c>
      <c r="AE61" s="363"/>
      <c r="AF61" s="363" t="s">
        <v>420</v>
      </c>
      <c r="AG61" s="80"/>
      <c r="AH61" s="80" t="s">
        <v>428</v>
      </c>
      <c r="AI61" s="80"/>
      <c r="AJ61" s="312" t="s">
        <v>428</v>
      </c>
      <c r="AK61" s="140">
        <v>138</v>
      </c>
      <c r="AL61" s="26">
        <v>150</v>
      </c>
      <c r="AM61" s="162">
        <v>12</v>
      </c>
    </row>
    <row r="62" spans="1:39" s="21" customFormat="1" ht="12" customHeight="1">
      <c r="A62" s="276" t="s">
        <v>240</v>
      </c>
      <c r="B62" s="253" t="s">
        <v>231</v>
      </c>
      <c r="C62" s="74" t="s">
        <v>249</v>
      </c>
      <c r="D62" s="23" t="s">
        <v>45</v>
      </c>
      <c r="E62" s="264" t="s">
        <v>181</v>
      </c>
      <c r="F62" s="80" t="s">
        <v>428</v>
      </c>
      <c r="G62" s="80"/>
      <c r="H62" s="80" t="s">
        <v>428</v>
      </c>
      <c r="I62" s="80"/>
      <c r="J62" s="364" t="s">
        <v>430</v>
      </c>
      <c r="K62" s="363"/>
      <c r="L62" s="365" t="s">
        <v>432</v>
      </c>
      <c r="M62" s="365"/>
      <c r="N62" s="80" t="s">
        <v>428</v>
      </c>
      <c r="O62" s="80"/>
      <c r="P62" s="80" t="s">
        <v>428</v>
      </c>
      <c r="Q62" s="363"/>
      <c r="R62" s="363" t="s">
        <v>428</v>
      </c>
      <c r="S62" s="80"/>
      <c r="T62" s="367" t="s">
        <v>431</v>
      </c>
      <c r="U62" s="80"/>
      <c r="V62" s="80" t="s">
        <v>428</v>
      </c>
      <c r="W62" s="365"/>
      <c r="X62" s="363" t="s">
        <v>428</v>
      </c>
      <c r="Y62" s="363"/>
      <c r="Z62" s="365" t="s">
        <v>432</v>
      </c>
      <c r="AA62" s="80"/>
      <c r="AB62" s="80" t="s">
        <v>428</v>
      </c>
      <c r="AC62" s="80"/>
      <c r="AD62" s="80" t="s">
        <v>428</v>
      </c>
      <c r="AE62" s="363"/>
      <c r="AF62" s="363" t="s">
        <v>428</v>
      </c>
      <c r="AG62" s="80"/>
      <c r="AH62" s="80" t="s">
        <v>428</v>
      </c>
      <c r="AI62" s="80"/>
      <c r="AJ62" s="366" t="s">
        <v>432</v>
      </c>
      <c r="AK62" s="140">
        <v>138</v>
      </c>
      <c r="AL62" s="26">
        <f t="shared" si="6"/>
        <v>174</v>
      </c>
      <c r="AM62" s="162">
        <f t="shared" si="7"/>
        <v>36</v>
      </c>
    </row>
    <row r="63" spans="1:39" s="21" customFormat="1" ht="12" customHeight="1">
      <c r="A63" s="276" t="s">
        <v>242</v>
      </c>
      <c r="B63" s="253" t="s">
        <v>233</v>
      </c>
      <c r="C63" s="73" t="s">
        <v>251</v>
      </c>
      <c r="D63" s="23" t="s">
        <v>45</v>
      </c>
      <c r="E63" s="264" t="s">
        <v>181</v>
      </c>
      <c r="F63" s="80" t="s">
        <v>428</v>
      </c>
      <c r="G63" s="80"/>
      <c r="H63" s="80" t="s">
        <v>428</v>
      </c>
      <c r="I63" s="80"/>
      <c r="J63" s="363" t="s">
        <v>428</v>
      </c>
      <c r="K63" s="363"/>
      <c r="L63" s="365" t="s">
        <v>430</v>
      </c>
      <c r="M63" s="365"/>
      <c r="N63" s="80" t="s">
        <v>428</v>
      </c>
      <c r="O63" s="80"/>
      <c r="P63" s="80" t="s">
        <v>428</v>
      </c>
      <c r="Q63" s="363"/>
      <c r="R63" s="363" t="s">
        <v>428</v>
      </c>
      <c r="S63" s="80"/>
      <c r="T63" s="365" t="s">
        <v>432</v>
      </c>
      <c r="U63" s="80"/>
      <c r="V63" s="80" t="s">
        <v>428</v>
      </c>
      <c r="W63" s="365"/>
      <c r="X63" s="363" t="s">
        <v>428</v>
      </c>
      <c r="Y63" s="363"/>
      <c r="Z63" s="365" t="s">
        <v>430</v>
      </c>
      <c r="AA63" s="80"/>
      <c r="AB63" s="80" t="s">
        <v>428</v>
      </c>
      <c r="AC63" s="80"/>
      <c r="AD63" s="80" t="s">
        <v>428</v>
      </c>
      <c r="AE63" s="363"/>
      <c r="AF63" s="363" t="s">
        <v>420</v>
      </c>
      <c r="AG63" s="80"/>
      <c r="AH63" s="80" t="s">
        <v>428</v>
      </c>
      <c r="AI63" s="80"/>
      <c r="AJ63" s="431" t="s">
        <v>431</v>
      </c>
      <c r="AK63" s="140">
        <v>138</v>
      </c>
      <c r="AL63" s="26">
        <f t="shared" si="6"/>
        <v>174</v>
      </c>
      <c r="AM63" s="162">
        <f t="shared" si="7"/>
        <v>36</v>
      </c>
    </row>
    <row r="64" spans="1:39" s="21" customFormat="1" ht="12" customHeight="1">
      <c r="A64" s="276" t="s">
        <v>245</v>
      </c>
      <c r="B64" s="254" t="s">
        <v>236</v>
      </c>
      <c r="C64" s="73" t="s">
        <v>254</v>
      </c>
      <c r="D64" s="23" t="s">
        <v>45</v>
      </c>
      <c r="E64" s="264" t="s">
        <v>181</v>
      </c>
      <c r="F64" s="365" t="s">
        <v>430</v>
      </c>
      <c r="G64" s="80"/>
      <c r="H64" s="80" t="s">
        <v>428</v>
      </c>
      <c r="I64" s="80"/>
      <c r="J64" s="363" t="s">
        <v>428</v>
      </c>
      <c r="K64" s="363"/>
      <c r="L64" s="80" t="s">
        <v>428</v>
      </c>
      <c r="M64" s="365"/>
      <c r="N64" s="80" t="s">
        <v>428</v>
      </c>
      <c r="O64" s="80"/>
      <c r="P64" s="80" t="s">
        <v>420</v>
      </c>
      <c r="Q64" s="363"/>
      <c r="R64" s="363" t="s">
        <v>428</v>
      </c>
      <c r="S64" s="80"/>
      <c r="T64" s="80" t="s">
        <v>428</v>
      </c>
      <c r="U64" s="80"/>
      <c r="V64" s="80" t="s">
        <v>428</v>
      </c>
      <c r="W64" s="365"/>
      <c r="X64" s="363" t="s">
        <v>428</v>
      </c>
      <c r="Y64" s="363"/>
      <c r="Z64" s="80" t="s">
        <v>428</v>
      </c>
      <c r="AA64" s="80"/>
      <c r="AB64" s="365" t="s">
        <v>432</v>
      </c>
      <c r="AC64" s="80"/>
      <c r="AD64" s="367" t="s">
        <v>431</v>
      </c>
      <c r="AE64" s="363"/>
      <c r="AF64" s="363" t="s">
        <v>428</v>
      </c>
      <c r="AG64" s="80"/>
      <c r="AH64" s="80" t="s">
        <v>420</v>
      </c>
      <c r="AI64" s="80"/>
      <c r="AJ64" s="312" t="s">
        <v>428</v>
      </c>
      <c r="AK64" s="140">
        <v>138</v>
      </c>
      <c r="AL64" s="26">
        <f t="shared" si="6"/>
        <v>162</v>
      </c>
      <c r="AM64" s="162">
        <f t="shared" si="7"/>
        <v>24</v>
      </c>
    </row>
    <row r="65" spans="1:39" s="21" customFormat="1" ht="12" customHeight="1">
      <c r="A65" s="276" t="s">
        <v>243</v>
      </c>
      <c r="B65" s="253" t="s">
        <v>234</v>
      </c>
      <c r="C65" s="73" t="s">
        <v>252</v>
      </c>
      <c r="D65" s="23" t="s">
        <v>45</v>
      </c>
      <c r="E65" s="264" t="s">
        <v>181</v>
      </c>
      <c r="F65" s="80" t="s">
        <v>428</v>
      </c>
      <c r="G65" s="80"/>
      <c r="H65" s="381" t="s">
        <v>429</v>
      </c>
      <c r="I65" s="80"/>
      <c r="J65" s="363" t="s">
        <v>428</v>
      </c>
      <c r="K65" s="363"/>
      <c r="L65" s="80" t="s">
        <v>428</v>
      </c>
      <c r="M65" s="365"/>
      <c r="N65" s="80" t="s">
        <v>420</v>
      </c>
      <c r="O65" s="80"/>
      <c r="P65" s="80" t="s">
        <v>428</v>
      </c>
      <c r="Q65" s="363"/>
      <c r="R65" s="363" t="s">
        <v>420</v>
      </c>
      <c r="S65" s="80"/>
      <c r="T65" s="80" t="s">
        <v>428</v>
      </c>
      <c r="U65" s="80"/>
      <c r="V65" s="80" t="s">
        <v>428</v>
      </c>
      <c r="W65" s="365"/>
      <c r="X65" s="363" t="s">
        <v>428</v>
      </c>
      <c r="Y65" s="363"/>
      <c r="Z65" s="80" t="s">
        <v>420</v>
      </c>
      <c r="AA65" s="80"/>
      <c r="AB65" s="80" t="s">
        <v>428</v>
      </c>
      <c r="AC65" s="80"/>
      <c r="AD65" s="80" t="s">
        <v>428</v>
      </c>
      <c r="AE65" s="363"/>
      <c r="AF65" s="363" t="s">
        <v>428</v>
      </c>
      <c r="AG65" s="80"/>
      <c r="AH65" s="80" t="s">
        <v>420</v>
      </c>
      <c r="AI65" s="80"/>
      <c r="AJ65" s="312" t="s">
        <v>428</v>
      </c>
      <c r="AK65" s="140">
        <v>138</v>
      </c>
      <c r="AL65" s="26">
        <f t="shared" si="6"/>
        <v>138</v>
      </c>
      <c r="AM65" s="162">
        <f t="shared" si="7"/>
        <v>0</v>
      </c>
    </row>
    <row r="66" spans="1:39" s="21" customFormat="1" ht="12" customHeight="1">
      <c r="A66" s="276" t="s">
        <v>325</v>
      </c>
      <c r="B66" s="253" t="s">
        <v>324</v>
      </c>
      <c r="C66" s="73" t="s">
        <v>381</v>
      </c>
      <c r="D66" s="23" t="s">
        <v>45</v>
      </c>
      <c r="E66" s="264" t="s">
        <v>181</v>
      </c>
      <c r="F66" s="80" t="s">
        <v>428</v>
      </c>
      <c r="G66" s="80"/>
      <c r="H66" s="80" t="s">
        <v>420</v>
      </c>
      <c r="I66" s="80"/>
      <c r="J66" s="363" t="s">
        <v>428</v>
      </c>
      <c r="K66" s="363"/>
      <c r="L66" s="80" t="s">
        <v>428</v>
      </c>
      <c r="M66" s="365"/>
      <c r="N66" s="367" t="s">
        <v>431</v>
      </c>
      <c r="O66" s="80"/>
      <c r="P66" s="80" t="s">
        <v>420</v>
      </c>
      <c r="Q66" s="363"/>
      <c r="R66" s="363" t="s">
        <v>428</v>
      </c>
      <c r="S66" s="80"/>
      <c r="T66" s="80" t="s">
        <v>428</v>
      </c>
      <c r="U66" s="80"/>
      <c r="V66" s="80" t="s">
        <v>428</v>
      </c>
      <c r="W66" s="365"/>
      <c r="X66" s="363" t="s">
        <v>420</v>
      </c>
      <c r="Y66" s="363"/>
      <c r="Z66" s="80" t="s">
        <v>428</v>
      </c>
      <c r="AA66" s="80"/>
      <c r="AB66" s="80" t="s">
        <v>428</v>
      </c>
      <c r="AC66" s="80"/>
      <c r="AD66" s="80" t="s">
        <v>428</v>
      </c>
      <c r="AE66" s="363"/>
      <c r="AF66" s="363" t="s">
        <v>428</v>
      </c>
      <c r="AG66" s="80"/>
      <c r="AH66" s="80" t="s">
        <v>428</v>
      </c>
      <c r="AI66" s="80"/>
      <c r="AJ66" s="312" t="s">
        <v>420</v>
      </c>
      <c r="AK66" s="140">
        <v>138</v>
      </c>
      <c r="AL66" s="26">
        <f t="shared" si="6"/>
        <v>144</v>
      </c>
      <c r="AM66" s="162">
        <f t="shared" si="7"/>
        <v>6</v>
      </c>
    </row>
    <row r="67" spans="1:39" s="21" customFormat="1" ht="12" customHeight="1">
      <c r="A67" s="276" t="s">
        <v>393</v>
      </c>
      <c r="B67" s="253" t="s">
        <v>392</v>
      </c>
      <c r="C67" s="73" t="s">
        <v>391</v>
      </c>
      <c r="D67" s="23" t="s">
        <v>45</v>
      </c>
      <c r="E67" s="267" t="s">
        <v>181</v>
      </c>
      <c r="F67" s="365" t="s">
        <v>430</v>
      </c>
      <c r="G67" s="80"/>
      <c r="H67" s="80" t="s">
        <v>428</v>
      </c>
      <c r="I67" s="80"/>
      <c r="J67" s="363" t="s">
        <v>428</v>
      </c>
      <c r="K67" s="363"/>
      <c r="L67" s="80" t="s">
        <v>428</v>
      </c>
      <c r="M67" s="365"/>
      <c r="N67" s="365" t="s">
        <v>430</v>
      </c>
      <c r="O67" s="80"/>
      <c r="P67" s="367" t="s">
        <v>431</v>
      </c>
      <c r="Q67" s="363"/>
      <c r="R67" s="363" t="s">
        <v>428</v>
      </c>
      <c r="S67" s="80"/>
      <c r="T67" s="80" t="s">
        <v>428</v>
      </c>
      <c r="U67" s="80"/>
      <c r="V67" s="80" t="s">
        <v>420</v>
      </c>
      <c r="W67" s="365"/>
      <c r="X67" s="363" t="s">
        <v>428</v>
      </c>
      <c r="Y67" s="363"/>
      <c r="Z67" s="80" t="s">
        <v>428</v>
      </c>
      <c r="AA67" s="80"/>
      <c r="AB67" s="80" t="s">
        <v>428</v>
      </c>
      <c r="AC67" s="80"/>
      <c r="AD67" s="80" t="s">
        <v>428</v>
      </c>
      <c r="AE67" s="363"/>
      <c r="AF67" s="363" t="s">
        <v>420</v>
      </c>
      <c r="AG67" s="80"/>
      <c r="AH67" s="80" t="s">
        <v>428</v>
      </c>
      <c r="AI67" s="80"/>
      <c r="AJ67" s="312" t="s">
        <v>428</v>
      </c>
      <c r="AK67" s="140">
        <v>138</v>
      </c>
      <c r="AL67" s="26">
        <f t="shared" si="6"/>
        <v>168</v>
      </c>
      <c r="AM67" s="162">
        <f t="shared" si="7"/>
        <v>30</v>
      </c>
    </row>
    <row r="68" spans="1:39" s="21" customFormat="1" ht="12" customHeight="1">
      <c r="A68" s="276" t="s">
        <v>347</v>
      </c>
      <c r="B68" s="253" t="s">
        <v>346</v>
      </c>
      <c r="C68" s="73" t="s">
        <v>380</v>
      </c>
      <c r="D68" s="23" t="s">
        <v>45</v>
      </c>
      <c r="E68" s="264" t="s">
        <v>181</v>
      </c>
      <c r="F68" s="80" t="s">
        <v>428</v>
      </c>
      <c r="G68" s="80"/>
      <c r="H68" s="80" t="s">
        <v>428</v>
      </c>
      <c r="I68" s="80"/>
      <c r="J68" s="370" t="s">
        <v>431</v>
      </c>
      <c r="K68" s="363"/>
      <c r="L68" s="80" t="s">
        <v>420</v>
      </c>
      <c r="M68" s="365"/>
      <c r="N68" s="80" t="s">
        <v>428</v>
      </c>
      <c r="O68" s="80"/>
      <c r="P68" s="80" t="s">
        <v>428</v>
      </c>
      <c r="Q68" s="363"/>
      <c r="R68" s="363" t="s">
        <v>428</v>
      </c>
      <c r="S68" s="80"/>
      <c r="T68" s="80" t="s">
        <v>428</v>
      </c>
      <c r="U68" s="80"/>
      <c r="V68" s="80" t="s">
        <v>420</v>
      </c>
      <c r="W68" s="365"/>
      <c r="X68" s="363" t="s">
        <v>428</v>
      </c>
      <c r="Y68" s="363"/>
      <c r="Z68" s="80" t="s">
        <v>428</v>
      </c>
      <c r="AA68" s="80"/>
      <c r="AB68" s="80" t="s">
        <v>428</v>
      </c>
      <c r="AC68" s="80"/>
      <c r="AD68" s="80" t="s">
        <v>428</v>
      </c>
      <c r="AE68" s="363"/>
      <c r="AF68" s="364" t="s">
        <v>430</v>
      </c>
      <c r="AG68" s="80"/>
      <c r="AH68" s="80" t="s">
        <v>428</v>
      </c>
      <c r="AI68" s="80"/>
      <c r="AJ68" s="312" t="s">
        <v>420</v>
      </c>
      <c r="AK68" s="140">
        <v>138</v>
      </c>
      <c r="AL68" s="26">
        <f t="shared" si="6"/>
        <v>156</v>
      </c>
      <c r="AM68" s="162">
        <f t="shared" si="7"/>
        <v>18</v>
      </c>
    </row>
    <row r="69" spans="1:39" s="21" customFormat="1" ht="12" customHeight="1">
      <c r="A69" s="276" t="s">
        <v>334</v>
      </c>
      <c r="B69" s="253" t="s">
        <v>333</v>
      </c>
      <c r="C69" s="73" t="s">
        <v>382</v>
      </c>
      <c r="D69" s="23" t="s">
        <v>45</v>
      </c>
      <c r="E69" s="264" t="s">
        <v>181</v>
      </c>
      <c r="F69" s="80" t="s">
        <v>428</v>
      </c>
      <c r="G69" s="80"/>
      <c r="H69" s="80" t="s">
        <v>428</v>
      </c>
      <c r="I69" s="80"/>
      <c r="J69" s="364" t="s">
        <v>432</v>
      </c>
      <c r="K69" s="363"/>
      <c r="L69" s="367" t="s">
        <v>431</v>
      </c>
      <c r="M69" s="365"/>
      <c r="N69" s="80" t="s">
        <v>428</v>
      </c>
      <c r="O69" s="80"/>
      <c r="P69" s="365" t="s">
        <v>430</v>
      </c>
      <c r="Q69" s="363"/>
      <c r="R69" s="363" t="s">
        <v>428</v>
      </c>
      <c r="S69" s="80"/>
      <c r="T69" s="80" t="s">
        <v>428</v>
      </c>
      <c r="U69" s="80"/>
      <c r="V69" s="80" t="s">
        <v>428</v>
      </c>
      <c r="W69" s="365"/>
      <c r="X69" s="363" t="s">
        <v>428</v>
      </c>
      <c r="Y69" s="363"/>
      <c r="Z69" s="80" t="s">
        <v>428</v>
      </c>
      <c r="AA69" s="80"/>
      <c r="AB69" s="80" t="s">
        <v>420</v>
      </c>
      <c r="AC69" s="80"/>
      <c r="AD69" s="80" t="s">
        <v>428</v>
      </c>
      <c r="AE69" s="363"/>
      <c r="AF69" s="363" t="s">
        <v>428</v>
      </c>
      <c r="AG69" s="80"/>
      <c r="AH69" s="365" t="s">
        <v>430</v>
      </c>
      <c r="AI69" s="80"/>
      <c r="AJ69" s="312" t="s">
        <v>428</v>
      </c>
      <c r="AK69" s="140">
        <v>138</v>
      </c>
      <c r="AL69" s="26">
        <f t="shared" si="6"/>
        <v>174</v>
      </c>
      <c r="AM69" s="162">
        <f t="shared" si="7"/>
        <v>36</v>
      </c>
    </row>
    <row r="70" spans="1:39" s="21" customFormat="1" ht="12" customHeight="1">
      <c r="A70" s="276" t="s">
        <v>395</v>
      </c>
      <c r="B70" s="253" t="s">
        <v>394</v>
      </c>
      <c r="C70" s="73" t="s">
        <v>441</v>
      </c>
      <c r="D70" s="23" t="s">
        <v>45</v>
      </c>
      <c r="E70" s="265" t="s">
        <v>181</v>
      </c>
      <c r="F70" s="80" t="s">
        <v>428</v>
      </c>
      <c r="G70" s="80"/>
      <c r="H70" s="80" t="s">
        <v>428</v>
      </c>
      <c r="I70" s="80"/>
      <c r="J70" s="363" t="s">
        <v>428</v>
      </c>
      <c r="K70" s="363"/>
      <c r="L70" s="365" t="s">
        <v>430</v>
      </c>
      <c r="M70" s="365"/>
      <c r="N70" s="80" t="s">
        <v>428</v>
      </c>
      <c r="O70" s="80"/>
      <c r="P70" s="80" t="s">
        <v>428</v>
      </c>
      <c r="Q70" s="363"/>
      <c r="R70" s="363" t="s">
        <v>428</v>
      </c>
      <c r="S70" s="80"/>
      <c r="T70" s="80" t="s">
        <v>420</v>
      </c>
      <c r="U70" s="80"/>
      <c r="V70" s="80" t="s">
        <v>428</v>
      </c>
      <c r="W70" s="365"/>
      <c r="X70" s="363" t="s">
        <v>420</v>
      </c>
      <c r="Y70" s="363"/>
      <c r="Z70" s="80" t="s">
        <v>428</v>
      </c>
      <c r="AA70" s="80"/>
      <c r="AB70" s="80" t="s">
        <v>420</v>
      </c>
      <c r="AC70" s="80"/>
      <c r="AD70" s="80" t="s">
        <v>428</v>
      </c>
      <c r="AE70" s="363"/>
      <c r="AF70" s="363" t="s">
        <v>428</v>
      </c>
      <c r="AG70" s="80"/>
      <c r="AH70" s="367" t="s">
        <v>431</v>
      </c>
      <c r="AI70" s="80"/>
      <c r="AJ70" s="312" t="s">
        <v>428</v>
      </c>
      <c r="AK70" s="140">
        <v>138</v>
      </c>
      <c r="AL70" s="26">
        <f t="shared" si="6"/>
        <v>156</v>
      </c>
      <c r="AM70" s="162">
        <f t="shared" si="7"/>
        <v>18</v>
      </c>
    </row>
    <row r="71" spans="1:39" s="21" customFormat="1" ht="12" customHeight="1">
      <c r="A71" s="271">
        <v>431559</v>
      </c>
      <c r="B71" s="249" t="s">
        <v>385</v>
      </c>
      <c r="C71" s="29" t="s">
        <v>387</v>
      </c>
      <c r="D71" s="23" t="s">
        <v>45</v>
      </c>
      <c r="E71" s="265" t="s">
        <v>181</v>
      </c>
      <c r="F71" s="80" t="s">
        <v>428</v>
      </c>
      <c r="G71" s="80"/>
      <c r="H71" s="80" t="s">
        <v>428</v>
      </c>
      <c r="I71" s="80"/>
      <c r="J71" s="363" t="s">
        <v>420</v>
      </c>
      <c r="K71" s="363"/>
      <c r="L71" s="80" t="s">
        <v>428</v>
      </c>
      <c r="M71" s="365"/>
      <c r="N71" s="365" t="s">
        <v>432</v>
      </c>
      <c r="O71" s="80"/>
      <c r="P71" s="80" t="s">
        <v>428</v>
      </c>
      <c r="Q71" s="363"/>
      <c r="R71" s="363" t="s">
        <v>428</v>
      </c>
      <c r="S71" s="80"/>
      <c r="T71" s="80" t="s">
        <v>428</v>
      </c>
      <c r="U71" s="80"/>
      <c r="V71" s="80" t="s">
        <v>428</v>
      </c>
      <c r="W71" s="365"/>
      <c r="X71" s="363" t="s">
        <v>428</v>
      </c>
      <c r="Y71" s="363"/>
      <c r="Z71" s="367" t="s">
        <v>431</v>
      </c>
      <c r="AA71" s="80"/>
      <c r="AB71" s="80" t="s">
        <v>428</v>
      </c>
      <c r="AC71" s="80"/>
      <c r="AD71" s="80" t="s">
        <v>420</v>
      </c>
      <c r="AE71" s="363"/>
      <c r="AF71" s="363" t="s">
        <v>428</v>
      </c>
      <c r="AG71" s="80"/>
      <c r="AH71" s="365" t="s">
        <v>430</v>
      </c>
      <c r="AI71" s="80"/>
      <c r="AJ71" s="312" t="s">
        <v>428</v>
      </c>
      <c r="AK71" s="140">
        <v>138</v>
      </c>
      <c r="AL71" s="26">
        <f t="shared" si="6"/>
        <v>162</v>
      </c>
      <c r="AM71" s="162">
        <f t="shared" si="7"/>
        <v>24</v>
      </c>
    </row>
    <row r="72" spans="1:39" s="21" customFormat="1" ht="12" customHeight="1" thickBot="1">
      <c r="A72" s="271">
        <v>432342</v>
      </c>
      <c r="B72" s="249" t="s">
        <v>443</v>
      </c>
      <c r="C72" s="29" t="s">
        <v>442</v>
      </c>
      <c r="D72" s="23" t="s">
        <v>45</v>
      </c>
      <c r="E72" s="265" t="s">
        <v>181</v>
      </c>
      <c r="F72" s="80" t="s">
        <v>420</v>
      </c>
      <c r="G72" s="80"/>
      <c r="H72" s="80" t="s">
        <v>420</v>
      </c>
      <c r="I72" s="80"/>
      <c r="J72" s="363" t="s">
        <v>428</v>
      </c>
      <c r="K72" s="363"/>
      <c r="L72" s="80" t="s">
        <v>428</v>
      </c>
      <c r="M72" s="80"/>
      <c r="N72" s="80" t="s">
        <v>428</v>
      </c>
      <c r="O72" s="80"/>
      <c r="P72" s="80" t="s">
        <v>428</v>
      </c>
      <c r="Q72" s="363"/>
      <c r="R72" s="363" t="s">
        <v>428</v>
      </c>
      <c r="S72" s="80"/>
      <c r="T72" s="80" t="s">
        <v>428</v>
      </c>
      <c r="U72" s="80"/>
      <c r="V72" s="80" t="s">
        <v>429</v>
      </c>
      <c r="W72" s="80"/>
      <c r="X72" s="363" t="s">
        <v>420</v>
      </c>
      <c r="Y72" s="363"/>
      <c r="Z72" s="381" t="s">
        <v>428</v>
      </c>
      <c r="AA72" s="80"/>
      <c r="AB72" s="80" t="s">
        <v>428</v>
      </c>
      <c r="AC72" s="80"/>
      <c r="AD72" s="80" t="s">
        <v>428</v>
      </c>
      <c r="AE72" s="363"/>
      <c r="AF72" s="363" t="s">
        <v>420</v>
      </c>
      <c r="AG72" s="80"/>
      <c r="AH72" s="80" t="s">
        <v>428</v>
      </c>
      <c r="AI72" s="80"/>
      <c r="AJ72" s="312" t="s">
        <v>428</v>
      </c>
      <c r="AK72" s="140">
        <v>138</v>
      </c>
      <c r="AL72" s="26">
        <f>COUNTIF(E72:AJ72,"M")*6+COUNTIF(E72:AJ72,"P")*12+COUNTIF(E72:AJ72,"T")*6+COUNTIF(E72:AJ72,"P#")*12+COUNTIF(E72:AJ72,"M#")*6+COUNTIF(E72:AJ72,"M/T#")*12+COUNTIF(E72:AJ72,"M#/T")*12+COUNTIF(E72:AJ72,"T#")*6+COUNTIF(E72:AJ72,"I#")*6+COUNTIF(E72:AJ72,"N##")*12+COUNTIF(E72:AJ72,"AF")*6+COUNTIF(E72:AJ72,"FE")*6+COUNTIF(E72:AJ72,"N")*12+COUNTIF(E72:AJ72,"N#")*12+COUNTIF(E72:AJ72,"T#/N#")*18+COUNTIF(E72:AJ72,"T/N")*18+COUNTIF(E72:AJ72,"M1")*6+COUNTIF(E72:AJ72,"T1")*6+COUNTIF(E72:AJ72,"P1")*12+COUNTIF(E72:AJ72,"M1#")*6+COUNTIF(E72:AJ72,"T1#")*6+COUNTIF(E72:AJ72,"P1#")*12+COUNTIF(E72:AJ72,"C#")*6+COUNTIF(E72:AJ72,"I")*6+COUNTIF(E72:AJ72,"C")*12</f>
        <v>138</v>
      </c>
      <c r="AM72" s="162">
        <f t="shared" si="7"/>
        <v>0</v>
      </c>
    </row>
    <row r="73" spans="1:39" s="19" customFormat="1" ht="12" customHeight="1">
      <c r="A73" s="508" t="s">
        <v>0</v>
      </c>
      <c r="B73" s="84" t="s">
        <v>1</v>
      </c>
      <c r="C73" s="84" t="s">
        <v>40</v>
      </c>
      <c r="D73" s="510" t="s">
        <v>3</v>
      </c>
      <c r="E73" s="505" t="s">
        <v>4</v>
      </c>
      <c r="F73" s="277" t="s">
        <v>10</v>
      </c>
      <c r="G73" s="277" t="s">
        <v>11</v>
      </c>
      <c r="H73" s="277" t="s">
        <v>11</v>
      </c>
      <c r="I73" s="277" t="s">
        <v>12</v>
      </c>
      <c r="J73" s="277" t="s">
        <v>12</v>
      </c>
      <c r="K73" s="277" t="s">
        <v>13</v>
      </c>
      <c r="L73" s="277" t="s">
        <v>12</v>
      </c>
      <c r="M73" s="277" t="s">
        <v>10</v>
      </c>
      <c r="N73" s="277" t="s">
        <v>11</v>
      </c>
      <c r="O73" s="277" t="s">
        <v>11</v>
      </c>
      <c r="P73" s="277" t="s">
        <v>12</v>
      </c>
      <c r="Q73" s="277" t="s">
        <v>12</v>
      </c>
      <c r="R73" s="277" t="s">
        <v>13</v>
      </c>
      <c r="S73" s="277" t="s">
        <v>12</v>
      </c>
      <c r="T73" s="277" t="s">
        <v>10</v>
      </c>
      <c r="U73" s="277" t="s">
        <v>11</v>
      </c>
      <c r="V73" s="277" t="s">
        <v>11</v>
      </c>
      <c r="W73" s="292" t="s">
        <v>12</v>
      </c>
      <c r="X73" s="277" t="s">
        <v>12</v>
      </c>
      <c r="Y73" s="292" t="s">
        <v>13</v>
      </c>
      <c r="Z73" s="292" t="s">
        <v>12</v>
      </c>
      <c r="AA73" s="277" t="s">
        <v>10</v>
      </c>
      <c r="AB73" s="292" t="s">
        <v>11</v>
      </c>
      <c r="AC73" s="277" t="s">
        <v>11</v>
      </c>
      <c r="AD73" s="292" t="s">
        <v>12</v>
      </c>
      <c r="AE73" s="292" t="s">
        <v>12</v>
      </c>
      <c r="AF73" s="292" t="s">
        <v>13</v>
      </c>
      <c r="AG73" s="292" t="s">
        <v>12</v>
      </c>
      <c r="AH73" s="292" t="s">
        <v>10</v>
      </c>
      <c r="AI73" s="292" t="s">
        <v>11</v>
      </c>
      <c r="AJ73" s="305" t="s">
        <v>11</v>
      </c>
      <c r="AK73" s="503" t="s">
        <v>5</v>
      </c>
      <c r="AL73" s="501" t="s">
        <v>6</v>
      </c>
      <c r="AM73" s="513" t="s">
        <v>7</v>
      </c>
    </row>
    <row r="74" spans="1:39" s="19" customFormat="1" ht="12" customHeight="1" thickBot="1">
      <c r="A74" s="509"/>
      <c r="B74" s="143" t="s">
        <v>41</v>
      </c>
      <c r="C74" s="143" t="s">
        <v>9</v>
      </c>
      <c r="D74" s="511"/>
      <c r="E74" s="506"/>
      <c r="F74" s="286">
        <v>1</v>
      </c>
      <c r="G74" s="287">
        <v>2</v>
      </c>
      <c r="H74" s="287">
        <v>3</v>
      </c>
      <c r="I74" s="287">
        <v>4</v>
      </c>
      <c r="J74" s="287">
        <v>5</v>
      </c>
      <c r="K74" s="287">
        <v>6</v>
      </c>
      <c r="L74" s="287">
        <v>7</v>
      </c>
      <c r="M74" s="287">
        <v>8</v>
      </c>
      <c r="N74" s="287">
        <v>9</v>
      </c>
      <c r="O74" s="287">
        <v>10</v>
      </c>
      <c r="P74" s="287">
        <v>11</v>
      </c>
      <c r="Q74" s="287">
        <v>12</v>
      </c>
      <c r="R74" s="287">
        <v>13</v>
      </c>
      <c r="S74" s="287">
        <v>14</v>
      </c>
      <c r="T74" s="287">
        <v>15</v>
      </c>
      <c r="U74" s="287">
        <v>16</v>
      </c>
      <c r="V74" s="287">
        <v>17</v>
      </c>
      <c r="W74" s="287">
        <v>18</v>
      </c>
      <c r="X74" s="287">
        <v>19</v>
      </c>
      <c r="Y74" s="287">
        <v>20</v>
      </c>
      <c r="Z74" s="287">
        <v>21</v>
      </c>
      <c r="AA74" s="287">
        <v>22</v>
      </c>
      <c r="AB74" s="287">
        <v>23</v>
      </c>
      <c r="AC74" s="310">
        <v>24</v>
      </c>
      <c r="AD74" s="310">
        <v>25</v>
      </c>
      <c r="AE74" s="310">
        <v>26</v>
      </c>
      <c r="AF74" s="310">
        <v>27</v>
      </c>
      <c r="AG74" s="310">
        <v>28</v>
      </c>
      <c r="AH74" s="293">
        <v>29</v>
      </c>
      <c r="AI74" s="293">
        <v>30</v>
      </c>
      <c r="AJ74" s="306">
        <v>31</v>
      </c>
      <c r="AK74" s="504"/>
      <c r="AL74" s="502"/>
      <c r="AM74" s="514"/>
    </row>
    <row r="75" spans="1:39" s="21" customFormat="1" ht="12" customHeight="1">
      <c r="A75" s="276" t="s">
        <v>261</v>
      </c>
      <c r="B75" s="252" t="s">
        <v>259</v>
      </c>
      <c r="C75" s="72" t="s">
        <v>263</v>
      </c>
      <c r="D75" s="75" t="s">
        <v>265</v>
      </c>
      <c r="E75" s="177" t="s">
        <v>105</v>
      </c>
      <c r="F75" s="433" t="s">
        <v>450</v>
      </c>
      <c r="G75" s="433" t="s">
        <v>450</v>
      </c>
      <c r="H75" s="80" t="s">
        <v>10</v>
      </c>
      <c r="I75" s="433" t="s">
        <v>450</v>
      </c>
      <c r="J75" s="363" t="s">
        <v>420</v>
      </c>
      <c r="K75" s="363" t="s">
        <v>422</v>
      </c>
      <c r="L75" s="80" t="s">
        <v>10</v>
      </c>
      <c r="M75" s="80" t="s">
        <v>10</v>
      </c>
      <c r="N75" s="81" t="s">
        <v>10</v>
      </c>
      <c r="O75" s="365" t="s">
        <v>427</v>
      </c>
      <c r="P75" s="80" t="s">
        <v>10</v>
      </c>
      <c r="Q75" s="363" t="s">
        <v>420</v>
      </c>
      <c r="R75" s="363" t="s">
        <v>420</v>
      </c>
      <c r="S75" s="80" t="s">
        <v>10</v>
      </c>
      <c r="T75" s="80" t="s">
        <v>10</v>
      </c>
      <c r="U75" s="80" t="s">
        <v>10</v>
      </c>
      <c r="V75" s="80" t="s">
        <v>10</v>
      </c>
      <c r="W75" s="80" t="s">
        <v>10</v>
      </c>
      <c r="X75" s="363" t="s">
        <v>422</v>
      </c>
      <c r="Y75" s="363" t="s">
        <v>420</v>
      </c>
      <c r="Z75" s="80" t="s">
        <v>10</v>
      </c>
      <c r="AA75" s="80" t="s">
        <v>10</v>
      </c>
      <c r="AB75" s="80" t="s">
        <v>10</v>
      </c>
      <c r="AC75" s="80" t="s">
        <v>10</v>
      </c>
      <c r="AD75" s="80" t="s">
        <v>10</v>
      </c>
      <c r="AE75" s="363" t="s">
        <v>420</v>
      </c>
      <c r="AF75" s="363" t="s">
        <v>420</v>
      </c>
      <c r="AG75" s="80" t="s">
        <v>10</v>
      </c>
      <c r="AH75" s="80" t="s">
        <v>10</v>
      </c>
      <c r="AI75" s="396" t="s">
        <v>10</v>
      </c>
      <c r="AJ75" s="312" t="s">
        <v>10</v>
      </c>
      <c r="AK75" s="140">
        <v>138</v>
      </c>
      <c r="AL75" s="26">
        <v>180</v>
      </c>
      <c r="AM75" s="162">
        <f>SUM(AL75-138)</f>
        <v>42</v>
      </c>
    </row>
    <row r="76" spans="1:39" s="21" customFormat="1" ht="12" customHeight="1">
      <c r="A76" s="372" t="s">
        <v>262</v>
      </c>
      <c r="B76" s="373" t="s">
        <v>260</v>
      </c>
      <c r="C76" s="374" t="s">
        <v>264</v>
      </c>
      <c r="D76" s="375" t="s">
        <v>265</v>
      </c>
      <c r="E76" s="264" t="s">
        <v>173</v>
      </c>
      <c r="F76" s="81" t="s">
        <v>421</v>
      </c>
      <c r="G76" s="80" t="s">
        <v>421</v>
      </c>
      <c r="H76" s="433" t="s">
        <v>449</v>
      </c>
      <c r="I76" s="80" t="s">
        <v>421</v>
      </c>
      <c r="J76" s="363" t="s">
        <v>422</v>
      </c>
      <c r="K76" s="363" t="s">
        <v>420</v>
      </c>
      <c r="L76" s="81" t="s">
        <v>421</v>
      </c>
      <c r="M76" s="81" t="s">
        <v>421</v>
      </c>
      <c r="N76" s="365" t="s">
        <v>425</v>
      </c>
      <c r="O76" s="81" t="s">
        <v>421</v>
      </c>
      <c r="P76" s="80" t="s">
        <v>421</v>
      </c>
      <c r="Q76" s="363" t="s">
        <v>420</v>
      </c>
      <c r="R76" s="363" t="s">
        <v>422</v>
      </c>
      <c r="S76" s="80" t="s">
        <v>421</v>
      </c>
      <c r="T76" s="365" t="s">
        <v>425</v>
      </c>
      <c r="U76" s="80" t="s">
        <v>421</v>
      </c>
      <c r="V76" s="80" t="s">
        <v>421</v>
      </c>
      <c r="W76" s="80" t="s">
        <v>421</v>
      </c>
      <c r="X76" s="363" t="s">
        <v>420</v>
      </c>
      <c r="Y76" s="371" t="s">
        <v>420</v>
      </c>
      <c r="Z76" s="80" t="s">
        <v>421</v>
      </c>
      <c r="AA76" s="365" t="s">
        <v>425</v>
      </c>
      <c r="AB76" s="80" t="s">
        <v>421</v>
      </c>
      <c r="AC76" s="80" t="s">
        <v>421</v>
      </c>
      <c r="AD76" s="80" t="s">
        <v>421</v>
      </c>
      <c r="AE76" s="363" t="s">
        <v>420</v>
      </c>
      <c r="AF76" s="364" t="s">
        <v>424</v>
      </c>
      <c r="AG76" s="81" t="s">
        <v>421</v>
      </c>
      <c r="AH76" s="80" t="s">
        <v>421</v>
      </c>
      <c r="AI76" s="365" t="s">
        <v>425</v>
      </c>
      <c r="AJ76" s="312" t="s">
        <v>421</v>
      </c>
      <c r="AK76" s="404">
        <v>138</v>
      </c>
      <c r="AL76" s="376">
        <f>COUNTIF(F76:AJ76,"T")*6+COUNTIF(F76:AJ76,"P")*12+COUNTIF(F76:AJ76,"M")*6+COUNTIF(F76:AJ76,"P#")*12+COUNTIF(F76:AJ76,"M#")*6+COUNTIF(F76:AJ76,"M/T#")*12+COUNTIF(F76:AJ76,"M#/T")*12+COUNTIF(F76:AJ76,"M#/T#")*12+COUNTIF(F76:AJ76,"T#")*6+COUNTIF(F76:AJ76,"I#")*6+COUNTIF(F76:AJ76,"N#")*12+COUNTIF(F76:AJ76,"AF")*6+COUNTIF(F76:AJ76,"N")*12+COUNTIF(F76:AJ76,"N##")*12+COUNTIF(F76:AJ76,"M/T")*12+COUNTIF(F76:AJ76,"T#/N#")*18+COUNTIF(F76:AJ76,"T/N#")*18+COUNTIF(F76:AJ76,"T/N")*18+COUNTIF(F76:AJ76,"T#/N##")*18+COUNTIF(F76:AJ76,"C")*12+COUNTIF(F76:AJ76,"M#/N")*18+COUNTIF(F76:AJ76,"M#/N#")*18+COUNTBLANK(F76:AJ76)*6+COUNTIF(F76:AJ76,"T#/N")*18+COUNTIF(F76:AJ76,"M1")*6+COUNTIF(F76:AJ76,"P1")*12+COUNTIF(F76:AJ76,"M/I#")*12</f>
        <v>180</v>
      </c>
      <c r="AM76" s="377">
        <f>SUM(AL76-138)</f>
        <v>42</v>
      </c>
    </row>
    <row r="77" spans="1:39" s="21" customFormat="1" ht="12" customHeight="1" thickBot="1">
      <c r="A77" s="397" t="s">
        <v>241</v>
      </c>
      <c r="B77" s="398" t="s">
        <v>232</v>
      </c>
      <c r="C77" s="399" t="s">
        <v>250</v>
      </c>
      <c r="D77" s="400" t="s">
        <v>265</v>
      </c>
      <c r="E77" s="401" t="s">
        <v>440</v>
      </c>
      <c r="F77" s="434" t="s">
        <v>429</v>
      </c>
      <c r="G77" s="268" t="s">
        <v>429</v>
      </c>
      <c r="H77" s="268" t="s">
        <v>429</v>
      </c>
      <c r="I77" s="268" t="s">
        <v>429</v>
      </c>
      <c r="J77" s="379" t="s">
        <v>420</v>
      </c>
      <c r="K77" s="379" t="s">
        <v>420</v>
      </c>
      <c r="L77" s="268" t="s">
        <v>429</v>
      </c>
      <c r="M77" s="378" t="s">
        <v>432</v>
      </c>
      <c r="N77" s="268" t="s">
        <v>429</v>
      </c>
      <c r="O77" s="268" t="s">
        <v>429</v>
      </c>
      <c r="P77" s="268" t="s">
        <v>429</v>
      </c>
      <c r="Q77" s="379" t="s">
        <v>422</v>
      </c>
      <c r="R77" s="379" t="s">
        <v>420</v>
      </c>
      <c r="S77" s="268" t="s">
        <v>429</v>
      </c>
      <c r="T77" s="268" t="s">
        <v>429</v>
      </c>
      <c r="U77" s="268" t="s">
        <v>429</v>
      </c>
      <c r="V77" s="378" t="s">
        <v>432</v>
      </c>
      <c r="W77" s="268" t="s">
        <v>429</v>
      </c>
      <c r="X77" s="379" t="s">
        <v>420</v>
      </c>
      <c r="Y77" s="380" t="s">
        <v>424</v>
      </c>
      <c r="Z77" s="268" t="s">
        <v>429</v>
      </c>
      <c r="AA77" s="268" t="s">
        <v>429</v>
      </c>
      <c r="AB77" s="268" t="s">
        <v>429</v>
      </c>
      <c r="AC77" s="268" t="s">
        <v>429</v>
      </c>
      <c r="AD77" s="378" t="s">
        <v>432</v>
      </c>
      <c r="AE77" s="435" t="s">
        <v>422</v>
      </c>
      <c r="AF77" s="435" t="s">
        <v>420</v>
      </c>
      <c r="AG77" s="378" t="s">
        <v>432</v>
      </c>
      <c r="AH77" s="436" t="s">
        <v>429</v>
      </c>
      <c r="AI77" s="437" t="s">
        <v>429</v>
      </c>
      <c r="AJ77" s="311" t="s">
        <v>429</v>
      </c>
      <c r="AK77" s="402">
        <v>138</v>
      </c>
      <c r="AL77" s="403">
        <f>COUNTIF(F77:AJ77,"T")*6+COUNTIF(F77:AJ77,"P")*12+COUNTIF(F77:AJ77,"I")*6+COUNTIF(F77:AJ77,"P#")*12+COUNTIF(F77:AJ77,"M#")*6+COUNTIF(F77:AJ77,"M/T#")*12+COUNTIF(F77:AJ77,"M#/T")*12+COUNTIF(F77:AJ77,"M#/T#")*12+COUNTIF(F77:AJ77,"T#")*6+COUNTIF(F77:AJ77,"I#")*6+COUNTIF(F77:AJ77,"N#")*12+COUNTIF(F77:AJ77,"AF")*6+COUNTIF(F77:AJ77,"N")*12+COUNTIF(F77:AJ77,"N##")*12+COUNTIF(F77:AJ77,"M/T")*12+COUNTIF(F77:AJ77,"T#/N#")*18+COUNTIF(F77:AJ77,"T/N#")*18+COUNTIF(F77:AJ77,"T/N")*18+COUNTIF(F77:AJ77,"T#/N##")*18+COUNTIF(F77:AJ77,"C")*12+COUNTIF(F77:AJ77,"M#/N")*18+COUNTIF(F77:AJ77,"M#/N#")*18+COUNTBLANK(F77:AJ77)*6+COUNTIF(F77:AJ77,"T#/N")*18+COUNTIF(F77:AJ77,"M1")*6+COUNTIF(F77:AJ77,"P1")*12+COUNTIF(F77:AJ77,"T#/I#")*12</f>
        <v>174</v>
      </c>
      <c r="AM77" s="168">
        <f>SUM(AL77-138)</f>
        <v>36</v>
      </c>
    </row>
    <row r="78" spans="1:3" s="19" customFormat="1" ht="12" customHeight="1" thickBot="1">
      <c r="A78" s="30"/>
      <c r="B78" s="31"/>
      <c r="C78" s="32"/>
    </row>
    <row r="79" spans="1:39" s="21" customFormat="1" ht="12" customHeight="1" thickBot="1">
      <c r="A79" s="484" t="s">
        <v>15</v>
      </c>
      <c r="B79" s="33" t="s">
        <v>16</v>
      </c>
      <c r="C79" s="515" t="s">
        <v>17</v>
      </c>
      <c r="D79" s="515"/>
      <c r="E79" s="489" t="s">
        <v>18</v>
      </c>
      <c r="F79" s="489"/>
      <c r="G79" s="489"/>
      <c r="H79" s="489"/>
      <c r="I79" s="493" t="s">
        <v>19</v>
      </c>
      <c r="J79" s="493"/>
      <c r="K79" s="493"/>
      <c r="L79" s="493"/>
      <c r="M79" s="493"/>
      <c r="N79" s="34"/>
      <c r="O79" s="34"/>
      <c r="P79" s="34"/>
      <c r="Q79" s="34"/>
      <c r="R79" s="34"/>
      <c r="S79" s="35"/>
      <c r="T79" s="486"/>
      <c r="U79" s="486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36"/>
      <c r="AH79" s="36"/>
      <c r="AI79" s="36"/>
      <c r="AJ79" s="37"/>
      <c r="AK79" s="38"/>
      <c r="AL79" s="38"/>
      <c r="AM79" s="39"/>
    </row>
    <row r="80" spans="1:39" ht="12" customHeight="1" thickBot="1">
      <c r="A80" s="484"/>
      <c r="B80" s="40" t="s">
        <v>20</v>
      </c>
      <c r="C80" s="490" t="s">
        <v>21</v>
      </c>
      <c r="D80" s="490"/>
      <c r="E80" s="498" t="s">
        <v>22</v>
      </c>
      <c r="F80" s="498"/>
      <c r="G80" s="498"/>
      <c r="H80" s="498"/>
      <c r="I80" s="488" t="s">
        <v>96</v>
      </c>
      <c r="J80" s="488"/>
      <c r="K80" s="488"/>
      <c r="L80" s="488"/>
      <c r="M80" s="488"/>
      <c r="N80" s="36"/>
      <c r="O80" s="36"/>
      <c r="P80" s="36"/>
      <c r="Q80" s="36"/>
      <c r="R80" s="36"/>
      <c r="S80" s="35"/>
      <c r="T80" s="486"/>
      <c r="U80" s="486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36"/>
      <c r="AH80" s="36"/>
      <c r="AI80" s="36"/>
      <c r="AJ80" s="38"/>
      <c r="AK80" s="38"/>
      <c r="AL80" s="38"/>
      <c r="AM80" s="41"/>
    </row>
    <row r="81" spans="1:243" ht="12" customHeight="1" thickBot="1">
      <c r="A81" s="484"/>
      <c r="B81" s="40" t="s">
        <v>24</v>
      </c>
      <c r="C81" s="490" t="s">
        <v>25</v>
      </c>
      <c r="D81" s="490"/>
      <c r="E81" s="492" t="s">
        <v>26</v>
      </c>
      <c r="F81" s="492"/>
      <c r="G81" s="492"/>
      <c r="H81" s="492"/>
      <c r="I81" s="487" t="s">
        <v>27</v>
      </c>
      <c r="J81" s="487"/>
      <c r="K81" s="487"/>
      <c r="L81" s="487"/>
      <c r="M81" s="487"/>
      <c r="N81" s="36"/>
      <c r="O81" s="36"/>
      <c r="P81" s="36"/>
      <c r="Q81" s="36"/>
      <c r="R81" s="36"/>
      <c r="S81" s="35"/>
      <c r="T81" s="500"/>
      <c r="U81" s="500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8"/>
      <c r="AK81" s="38"/>
      <c r="AL81" s="38"/>
      <c r="AM81" s="41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</row>
    <row r="82" spans="1:39" s="41" customFormat="1" ht="20.25" customHeight="1" thickBot="1">
      <c r="A82" s="484"/>
      <c r="B82" s="42" t="s">
        <v>28</v>
      </c>
      <c r="C82" s="496" t="s">
        <v>97</v>
      </c>
      <c r="D82" s="496"/>
      <c r="E82" s="494" t="s">
        <v>30</v>
      </c>
      <c r="F82" s="494"/>
      <c r="G82" s="494"/>
      <c r="H82" s="494"/>
      <c r="I82" s="512" t="s">
        <v>31</v>
      </c>
      <c r="J82" s="512"/>
      <c r="K82" s="512"/>
      <c r="L82" s="512"/>
      <c r="M82" s="512"/>
      <c r="N82" s="43"/>
      <c r="O82" s="43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9"/>
    </row>
    <row r="83" spans="1:39" s="41" customFormat="1" ht="12" customHeight="1" thickBot="1">
      <c r="A83" s="44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20"/>
    </row>
    <row r="84" spans="1:243" ht="37.5" customHeight="1" thickBot="1">
      <c r="A84" s="483" t="s">
        <v>32</v>
      </c>
      <c r="B84" s="83" t="s">
        <v>98</v>
      </c>
      <c r="C84" s="499" t="s">
        <v>99</v>
      </c>
      <c r="D84" s="499"/>
      <c r="E84" s="489"/>
      <c r="F84" s="489"/>
      <c r="G84" s="489"/>
      <c r="H84" s="489"/>
      <c r="I84" s="493"/>
      <c r="J84" s="493"/>
      <c r="K84" s="493"/>
      <c r="L84" s="493"/>
      <c r="M84" s="49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</row>
    <row r="85" spans="1:243" ht="12" customHeight="1" thickBot="1">
      <c r="A85" s="483"/>
      <c r="B85" s="82" t="s">
        <v>100</v>
      </c>
      <c r="C85" s="497" t="s">
        <v>101</v>
      </c>
      <c r="D85" s="497"/>
      <c r="E85" s="498"/>
      <c r="F85" s="498"/>
      <c r="G85" s="498"/>
      <c r="H85" s="498"/>
      <c r="I85" s="488"/>
      <c r="J85" s="488"/>
      <c r="K85" s="488"/>
      <c r="L85" s="488"/>
      <c r="M85" s="488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</row>
    <row r="86" spans="1:243" ht="12" customHeight="1" thickBot="1">
      <c r="A86" s="483"/>
      <c r="B86" s="82" t="s">
        <v>102</v>
      </c>
      <c r="C86" s="495" t="s">
        <v>103</v>
      </c>
      <c r="D86" s="495"/>
      <c r="E86" s="492"/>
      <c r="F86" s="492"/>
      <c r="G86" s="492"/>
      <c r="H86" s="492"/>
      <c r="I86" s="487"/>
      <c r="J86" s="487"/>
      <c r="K86" s="487"/>
      <c r="L86" s="487"/>
      <c r="M86" s="487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</row>
    <row r="87" spans="1:243" ht="12" customHeight="1" thickBot="1">
      <c r="A87" s="483"/>
      <c r="B87" s="42" t="s">
        <v>104</v>
      </c>
      <c r="C87" s="495"/>
      <c r="D87" s="495"/>
      <c r="E87" s="491"/>
      <c r="F87" s="491"/>
      <c r="G87" s="491"/>
      <c r="H87" s="491"/>
      <c r="I87" s="485"/>
      <c r="J87" s="485"/>
      <c r="K87" s="485"/>
      <c r="L87" s="485"/>
      <c r="M87" s="485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</row>
    <row r="88" spans="40:243" ht="12" customHeight="1"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</row>
    <row r="89" spans="40:243" ht="29.25" customHeight="1"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</row>
  </sheetData>
  <sheetProtection selectLockedCells="1" selectUnlockedCells="1"/>
  <mergeCells count="65">
    <mergeCell ref="A1:AM3"/>
    <mergeCell ref="A4:A5"/>
    <mergeCell ref="D4:D5"/>
    <mergeCell ref="E4:E5"/>
    <mergeCell ref="AK4:AK5"/>
    <mergeCell ref="A20:A21"/>
    <mergeCell ref="D20:D21"/>
    <mergeCell ref="AL20:AL21"/>
    <mergeCell ref="AL4:AL5"/>
    <mergeCell ref="E20:E21"/>
    <mergeCell ref="AM36:AM37"/>
    <mergeCell ref="A36:A37"/>
    <mergeCell ref="D36:D37"/>
    <mergeCell ref="E36:E37"/>
    <mergeCell ref="E80:H80"/>
    <mergeCell ref="V79:AF79"/>
    <mergeCell ref="C79:D79"/>
    <mergeCell ref="T79:U79"/>
    <mergeCell ref="I82:M82"/>
    <mergeCell ref="AM4:AM5"/>
    <mergeCell ref="AM73:AM74"/>
    <mergeCell ref="AM20:AM21"/>
    <mergeCell ref="AL55:AL56"/>
    <mergeCell ref="AK20:AK21"/>
    <mergeCell ref="AK73:AK74"/>
    <mergeCell ref="AK55:AK56"/>
    <mergeCell ref="AL73:AL74"/>
    <mergeCell ref="AM55:AM56"/>
    <mergeCell ref="E55:E56"/>
    <mergeCell ref="E79:H79"/>
    <mergeCell ref="A55:A56"/>
    <mergeCell ref="D55:D56"/>
    <mergeCell ref="D73:D74"/>
    <mergeCell ref="C80:D80"/>
    <mergeCell ref="A73:A74"/>
    <mergeCell ref="C85:D85"/>
    <mergeCell ref="E85:H85"/>
    <mergeCell ref="C84:D84"/>
    <mergeCell ref="T81:U81"/>
    <mergeCell ref="AL36:AL37"/>
    <mergeCell ref="AK36:AK37"/>
    <mergeCell ref="I79:M79"/>
    <mergeCell ref="E73:E74"/>
    <mergeCell ref="I80:M80"/>
    <mergeCell ref="V80:AF80"/>
    <mergeCell ref="E84:H84"/>
    <mergeCell ref="C81:D81"/>
    <mergeCell ref="E87:H87"/>
    <mergeCell ref="E86:H86"/>
    <mergeCell ref="I86:M86"/>
    <mergeCell ref="I84:M84"/>
    <mergeCell ref="E82:H82"/>
    <mergeCell ref="C86:D87"/>
    <mergeCell ref="C82:D82"/>
    <mergeCell ref="E81:H81"/>
    <mergeCell ref="F42:AJ42"/>
    <mergeCell ref="G44:AJ44"/>
    <mergeCell ref="F60:AJ60"/>
    <mergeCell ref="F61:H61"/>
    <mergeCell ref="A84:A87"/>
    <mergeCell ref="A79:A82"/>
    <mergeCell ref="I87:M87"/>
    <mergeCell ref="T80:U80"/>
    <mergeCell ref="I81:M81"/>
    <mergeCell ref="I85:M8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AK21" sqref="AK21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542" t="s">
        <v>444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</row>
    <row r="2" spans="1:39" s="52" customFormat="1" ht="12" customHeight="1" thickBo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</row>
    <row r="3" spans="1:39" s="53" customFormat="1" ht="12" customHeight="1" thickBot="1">
      <c r="A3" s="542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</row>
    <row r="4" spans="1:39" s="53" customFormat="1" ht="12" customHeight="1" thickBot="1">
      <c r="A4" s="541" t="s">
        <v>0</v>
      </c>
      <c r="B4" s="116" t="s">
        <v>1</v>
      </c>
      <c r="C4" s="116" t="s">
        <v>40</v>
      </c>
      <c r="D4" s="532" t="s">
        <v>3</v>
      </c>
      <c r="E4" s="534" t="s">
        <v>4</v>
      </c>
      <c r="F4" s="277" t="s">
        <v>10</v>
      </c>
      <c r="G4" s="277" t="s">
        <v>11</v>
      </c>
      <c r="H4" s="277" t="s">
        <v>11</v>
      </c>
      <c r="I4" s="277" t="s">
        <v>12</v>
      </c>
      <c r="J4" s="277" t="s">
        <v>12</v>
      </c>
      <c r="K4" s="277" t="s">
        <v>13</v>
      </c>
      <c r="L4" s="277" t="s">
        <v>12</v>
      </c>
      <c r="M4" s="277" t="s">
        <v>10</v>
      </c>
      <c r="N4" s="277" t="s">
        <v>11</v>
      </c>
      <c r="O4" s="277" t="s">
        <v>11</v>
      </c>
      <c r="P4" s="277" t="s">
        <v>12</v>
      </c>
      <c r="Q4" s="277" t="s">
        <v>12</v>
      </c>
      <c r="R4" s="277" t="s">
        <v>13</v>
      </c>
      <c r="S4" s="277" t="s">
        <v>12</v>
      </c>
      <c r="T4" s="277" t="s">
        <v>10</v>
      </c>
      <c r="U4" s="277" t="s">
        <v>11</v>
      </c>
      <c r="V4" s="277" t="s">
        <v>11</v>
      </c>
      <c r="W4" s="292" t="s">
        <v>12</v>
      </c>
      <c r="X4" s="277" t="s">
        <v>12</v>
      </c>
      <c r="Y4" s="292" t="s">
        <v>13</v>
      </c>
      <c r="Z4" s="292" t="s">
        <v>12</v>
      </c>
      <c r="AA4" s="277" t="s">
        <v>10</v>
      </c>
      <c r="AB4" s="292" t="s">
        <v>11</v>
      </c>
      <c r="AC4" s="277" t="s">
        <v>11</v>
      </c>
      <c r="AD4" s="292" t="s">
        <v>12</v>
      </c>
      <c r="AE4" s="292" t="s">
        <v>12</v>
      </c>
      <c r="AF4" s="292" t="s">
        <v>13</v>
      </c>
      <c r="AG4" s="292" t="s">
        <v>12</v>
      </c>
      <c r="AH4" s="292" t="s">
        <v>10</v>
      </c>
      <c r="AI4" s="292" t="s">
        <v>11</v>
      </c>
      <c r="AJ4" s="305" t="s">
        <v>11</v>
      </c>
      <c r="AK4" s="503" t="s">
        <v>5</v>
      </c>
      <c r="AL4" s="501" t="s">
        <v>6</v>
      </c>
      <c r="AM4" s="513" t="s">
        <v>7</v>
      </c>
    </row>
    <row r="5" spans="1:39" s="53" customFormat="1" ht="12" customHeight="1" thickBot="1">
      <c r="A5" s="538"/>
      <c r="B5" s="169" t="s">
        <v>129</v>
      </c>
      <c r="C5" s="244" t="s">
        <v>130</v>
      </c>
      <c r="D5" s="543"/>
      <c r="E5" s="544"/>
      <c r="F5" s="286">
        <v>1</v>
      </c>
      <c r="G5" s="287">
        <v>2</v>
      </c>
      <c r="H5" s="287">
        <v>3</v>
      </c>
      <c r="I5" s="287">
        <v>4</v>
      </c>
      <c r="J5" s="287">
        <v>5</v>
      </c>
      <c r="K5" s="287">
        <v>6</v>
      </c>
      <c r="L5" s="287">
        <v>7</v>
      </c>
      <c r="M5" s="287">
        <v>8</v>
      </c>
      <c r="N5" s="287">
        <v>9</v>
      </c>
      <c r="O5" s="287">
        <v>10</v>
      </c>
      <c r="P5" s="287">
        <v>11</v>
      </c>
      <c r="Q5" s="287">
        <v>12</v>
      </c>
      <c r="R5" s="287">
        <v>13</v>
      </c>
      <c r="S5" s="287">
        <v>14</v>
      </c>
      <c r="T5" s="287">
        <v>15</v>
      </c>
      <c r="U5" s="287">
        <v>16</v>
      </c>
      <c r="V5" s="287">
        <v>17</v>
      </c>
      <c r="W5" s="287">
        <v>18</v>
      </c>
      <c r="X5" s="287">
        <v>19</v>
      </c>
      <c r="Y5" s="287">
        <v>20</v>
      </c>
      <c r="Z5" s="287">
        <v>21</v>
      </c>
      <c r="AA5" s="287">
        <v>22</v>
      </c>
      <c r="AB5" s="287">
        <v>23</v>
      </c>
      <c r="AC5" s="310">
        <v>24</v>
      </c>
      <c r="AD5" s="310">
        <v>25</v>
      </c>
      <c r="AE5" s="310">
        <v>26</v>
      </c>
      <c r="AF5" s="310">
        <v>27</v>
      </c>
      <c r="AG5" s="310">
        <v>28</v>
      </c>
      <c r="AH5" s="293">
        <v>29</v>
      </c>
      <c r="AI5" s="293">
        <v>30</v>
      </c>
      <c r="AJ5" s="306">
        <v>31</v>
      </c>
      <c r="AK5" s="504"/>
      <c r="AL5" s="502"/>
      <c r="AM5" s="514"/>
    </row>
    <row r="6" spans="1:39" s="53" customFormat="1" ht="12" customHeight="1">
      <c r="A6" s="105" t="s">
        <v>131</v>
      </c>
      <c r="B6" s="231" t="s">
        <v>132</v>
      </c>
      <c r="C6" s="242" t="s">
        <v>133</v>
      </c>
      <c r="D6" s="243" t="s">
        <v>45</v>
      </c>
      <c r="E6" s="300" t="s">
        <v>301</v>
      </c>
      <c r="F6" s="661"/>
      <c r="G6" s="661" t="s">
        <v>422</v>
      </c>
      <c r="H6" s="661"/>
      <c r="I6" s="661"/>
      <c r="J6" s="662" t="s">
        <v>422</v>
      </c>
      <c r="K6" s="662"/>
      <c r="L6" s="661"/>
      <c r="M6" s="661" t="s">
        <v>422</v>
      </c>
      <c r="N6" s="661"/>
      <c r="O6" s="661"/>
      <c r="P6" s="661" t="s">
        <v>428</v>
      </c>
      <c r="Q6" s="662"/>
      <c r="R6" s="662"/>
      <c r="S6" s="661"/>
      <c r="T6" s="661" t="s">
        <v>459</v>
      </c>
      <c r="U6" s="661"/>
      <c r="V6" s="661"/>
      <c r="W6" s="661"/>
      <c r="X6" s="662"/>
      <c r="Y6" s="662"/>
      <c r="Z6" s="661"/>
      <c r="AA6" s="661"/>
      <c r="AB6" s="661" t="s">
        <v>422</v>
      </c>
      <c r="AC6" s="661" t="s">
        <v>422</v>
      </c>
      <c r="AD6" s="661" t="s">
        <v>459</v>
      </c>
      <c r="AE6" s="662" t="s">
        <v>459</v>
      </c>
      <c r="AF6" s="662" t="s">
        <v>422</v>
      </c>
      <c r="AG6" s="661" t="s">
        <v>459</v>
      </c>
      <c r="AH6" s="661"/>
      <c r="AI6" s="660"/>
      <c r="AJ6" s="663" t="s">
        <v>459</v>
      </c>
      <c r="AK6" s="174">
        <v>110.4</v>
      </c>
      <c r="AL6" s="165">
        <f>AK6+AM6</f>
        <v>114</v>
      </c>
      <c r="AM6" s="163">
        <v>3.5999999999999943</v>
      </c>
    </row>
    <row r="7" spans="1:39" s="53" customFormat="1" ht="12" customHeight="1">
      <c r="A7" s="239" t="s">
        <v>134</v>
      </c>
      <c r="B7" s="234" t="s">
        <v>135</v>
      </c>
      <c r="C7" s="172" t="s">
        <v>136</v>
      </c>
      <c r="D7" s="171" t="s">
        <v>45</v>
      </c>
      <c r="E7" s="301" t="s">
        <v>301</v>
      </c>
      <c r="F7" s="661"/>
      <c r="G7" s="661"/>
      <c r="H7" s="664"/>
      <c r="I7" s="664"/>
      <c r="J7" s="662"/>
      <c r="K7" s="662"/>
      <c r="L7" s="661" t="s">
        <v>428</v>
      </c>
      <c r="M7" s="661"/>
      <c r="N7" s="661"/>
      <c r="O7" s="661" t="s">
        <v>460</v>
      </c>
      <c r="P7" s="661"/>
      <c r="Q7" s="662"/>
      <c r="R7" s="662"/>
      <c r="S7" s="661" t="s">
        <v>460</v>
      </c>
      <c r="T7" s="665" t="s">
        <v>461</v>
      </c>
      <c r="U7" s="661"/>
      <c r="V7" s="661" t="s">
        <v>460</v>
      </c>
      <c r="W7" s="661" t="s">
        <v>460</v>
      </c>
      <c r="X7" s="662" t="s">
        <v>460</v>
      </c>
      <c r="Y7" s="666" t="s">
        <v>422</v>
      </c>
      <c r="Z7" s="661"/>
      <c r="AA7" s="661" t="s">
        <v>460</v>
      </c>
      <c r="AB7" s="661" t="s">
        <v>428</v>
      </c>
      <c r="AC7" s="661"/>
      <c r="AD7" s="661" t="s">
        <v>460</v>
      </c>
      <c r="AE7" s="662" t="s">
        <v>460</v>
      </c>
      <c r="AF7" s="662"/>
      <c r="AG7" s="661" t="s">
        <v>460</v>
      </c>
      <c r="AH7" s="661"/>
      <c r="AI7" s="661" t="s">
        <v>460</v>
      </c>
      <c r="AJ7" s="667" t="s">
        <v>428</v>
      </c>
      <c r="AK7" s="174">
        <v>110.4</v>
      </c>
      <c r="AL7" s="165">
        <f>AK7+AM7</f>
        <v>112</v>
      </c>
      <c r="AM7" s="164">
        <v>1.5999999999999943</v>
      </c>
    </row>
    <row r="8" spans="1:39" s="53" customFormat="1" ht="12" customHeight="1">
      <c r="A8" s="239" t="s">
        <v>137</v>
      </c>
      <c r="B8" s="237" t="s">
        <v>138</v>
      </c>
      <c r="C8" s="172" t="s">
        <v>139</v>
      </c>
      <c r="D8" s="171" t="s">
        <v>45</v>
      </c>
      <c r="E8" s="301" t="s">
        <v>301</v>
      </c>
      <c r="F8" s="405" t="s">
        <v>422</v>
      </c>
      <c r="G8" s="405"/>
      <c r="H8" s="405"/>
      <c r="I8" s="405" t="s">
        <v>422</v>
      </c>
      <c r="J8" s="662" t="s">
        <v>459</v>
      </c>
      <c r="K8" s="662"/>
      <c r="L8" s="405"/>
      <c r="M8" s="405" t="s">
        <v>462</v>
      </c>
      <c r="N8" s="405"/>
      <c r="O8" s="405" t="s">
        <v>459</v>
      </c>
      <c r="P8" s="405" t="s">
        <v>422</v>
      </c>
      <c r="Q8" s="662"/>
      <c r="R8" s="662" t="s">
        <v>422</v>
      </c>
      <c r="S8" s="405"/>
      <c r="T8" s="405"/>
      <c r="U8" s="405" t="s">
        <v>422</v>
      </c>
      <c r="V8" s="405" t="s">
        <v>459</v>
      </c>
      <c r="W8" s="405" t="s">
        <v>459</v>
      </c>
      <c r="X8" s="662" t="s">
        <v>459</v>
      </c>
      <c r="Y8" s="662"/>
      <c r="Z8" s="405" t="s">
        <v>422</v>
      </c>
      <c r="AA8" s="405"/>
      <c r="AB8" s="405"/>
      <c r="AC8" s="405"/>
      <c r="AD8" s="405"/>
      <c r="AE8" s="662"/>
      <c r="AF8" s="662"/>
      <c r="AG8" s="405"/>
      <c r="AH8" s="405"/>
      <c r="AI8" s="405" t="s">
        <v>459</v>
      </c>
      <c r="AJ8" s="407"/>
      <c r="AK8" s="174">
        <v>110.4</v>
      </c>
      <c r="AL8" s="165">
        <f>AK8+AM8</f>
        <v>116</v>
      </c>
      <c r="AM8" s="164">
        <v>5.599999999999994</v>
      </c>
    </row>
    <row r="9" spans="1:39" s="53" customFormat="1" ht="12" customHeight="1" thickBot="1">
      <c r="A9" s="239" t="s">
        <v>152</v>
      </c>
      <c r="B9" s="238" t="s">
        <v>138</v>
      </c>
      <c r="C9" s="245" t="s">
        <v>139</v>
      </c>
      <c r="D9" s="246" t="s">
        <v>45</v>
      </c>
      <c r="E9" s="302" t="s">
        <v>301</v>
      </c>
      <c r="F9" s="661"/>
      <c r="G9" s="661" t="s">
        <v>459</v>
      </c>
      <c r="H9" s="668" t="s">
        <v>422</v>
      </c>
      <c r="I9" s="661"/>
      <c r="J9" s="662"/>
      <c r="K9" s="666" t="s">
        <v>422</v>
      </c>
      <c r="L9" s="668" t="s">
        <v>422</v>
      </c>
      <c r="M9" s="661"/>
      <c r="N9" s="661" t="s">
        <v>422</v>
      </c>
      <c r="O9" s="661"/>
      <c r="P9" s="668"/>
      <c r="Q9" s="666" t="s">
        <v>422</v>
      </c>
      <c r="R9" s="662"/>
      <c r="S9" s="661" t="s">
        <v>459</v>
      </c>
      <c r="T9" s="668" t="s">
        <v>422</v>
      </c>
      <c r="U9" s="661"/>
      <c r="V9" s="661"/>
      <c r="W9" s="661"/>
      <c r="X9" s="669"/>
      <c r="Y9" s="662"/>
      <c r="Z9" s="661"/>
      <c r="AA9" s="661" t="s">
        <v>459</v>
      </c>
      <c r="AB9" s="668"/>
      <c r="AC9" s="668"/>
      <c r="AD9" s="661"/>
      <c r="AE9" s="662"/>
      <c r="AF9" s="662"/>
      <c r="AG9" s="661"/>
      <c r="AH9" s="661" t="s">
        <v>422</v>
      </c>
      <c r="AI9" s="661"/>
      <c r="AJ9" s="670" t="s">
        <v>422</v>
      </c>
      <c r="AK9" s="175">
        <v>110.4</v>
      </c>
      <c r="AL9" s="165">
        <f>AK9+AM9</f>
        <v>114</v>
      </c>
      <c r="AM9" s="166">
        <v>3.5999999999999943</v>
      </c>
    </row>
    <row r="10" spans="1:39" s="53" customFormat="1" ht="12" customHeight="1" thickBot="1">
      <c r="A10" s="537" t="s">
        <v>0</v>
      </c>
      <c r="B10" s="170" t="s">
        <v>1</v>
      </c>
      <c r="C10" s="247" t="s">
        <v>40</v>
      </c>
      <c r="D10" s="539" t="s">
        <v>3</v>
      </c>
      <c r="E10" s="540" t="s">
        <v>4</v>
      </c>
      <c r="F10" s="277" t="s">
        <v>10</v>
      </c>
      <c r="G10" s="277" t="s">
        <v>11</v>
      </c>
      <c r="H10" s="277" t="s">
        <v>11</v>
      </c>
      <c r="I10" s="277" t="s">
        <v>12</v>
      </c>
      <c r="J10" s="277" t="s">
        <v>12</v>
      </c>
      <c r="K10" s="277" t="s">
        <v>13</v>
      </c>
      <c r="L10" s="277" t="s">
        <v>12</v>
      </c>
      <c r="M10" s="277" t="s">
        <v>10</v>
      </c>
      <c r="N10" s="277" t="s">
        <v>11</v>
      </c>
      <c r="O10" s="277" t="s">
        <v>11</v>
      </c>
      <c r="P10" s="277" t="s">
        <v>12</v>
      </c>
      <c r="Q10" s="277" t="s">
        <v>12</v>
      </c>
      <c r="R10" s="277" t="s">
        <v>13</v>
      </c>
      <c r="S10" s="277" t="s">
        <v>12</v>
      </c>
      <c r="T10" s="277" t="s">
        <v>10</v>
      </c>
      <c r="U10" s="277" t="s">
        <v>11</v>
      </c>
      <c r="V10" s="277" t="s">
        <v>11</v>
      </c>
      <c r="W10" s="292" t="s">
        <v>12</v>
      </c>
      <c r="X10" s="277" t="s">
        <v>12</v>
      </c>
      <c r="Y10" s="292" t="s">
        <v>13</v>
      </c>
      <c r="Z10" s="292" t="s">
        <v>12</v>
      </c>
      <c r="AA10" s="277" t="s">
        <v>10</v>
      </c>
      <c r="AB10" s="292" t="s">
        <v>11</v>
      </c>
      <c r="AC10" s="277" t="s">
        <v>11</v>
      </c>
      <c r="AD10" s="292" t="s">
        <v>12</v>
      </c>
      <c r="AE10" s="292" t="s">
        <v>12</v>
      </c>
      <c r="AF10" s="292" t="s">
        <v>13</v>
      </c>
      <c r="AG10" s="292" t="s">
        <v>12</v>
      </c>
      <c r="AH10" s="292" t="s">
        <v>10</v>
      </c>
      <c r="AI10" s="292" t="s">
        <v>11</v>
      </c>
      <c r="AJ10" s="305" t="s">
        <v>11</v>
      </c>
      <c r="AK10" s="503" t="s">
        <v>5</v>
      </c>
      <c r="AL10" s="501" t="s">
        <v>6</v>
      </c>
      <c r="AM10" s="513" t="s">
        <v>7</v>
      </c>
    </row>
    <row r="11" spans="1:39" s="53" customFormat="1" ht="12" customHeight="1" thickBot="1">
      <c r="A11" s="538"/>
      <c r="B11" s="118" t="s">
        <v>129</v>
      </c>
      <c r="C11" s="118" t="s">
        <v>130</v>
      </c>
      <c r="D11" s="533"/>
      <c r="E11" s="535"/>
      <c r="F11" s="286">
        <v>1</v>
      </c>
      <c r="G11" s="287">
        <v>2</v>
      </c>
      <c r="H11" s="287">
        <v>3</v>
      </c>
      <c r="I11" s="287">
        <v>4</v>
      </c>
      <c r="J11" s="287">
        <v>5</v>
      </c>
      <c r="K11" s="287">
        <v>6</v>
      </c>
      <c r="L11" s="287">
        <v>7</v>
      </c>
      <c r="M11" s="287">
        <v>8</v>
      </c>
      <c r="N11" s="287">
        <v>9</v>
      </c>
      <c r="O11" s="287">
        <v>10</v>
      </c>
      <c r="P11" s="287">
        <v>11</v>
      </c>
      <c r="Q11" s="287">
        <v>12</v>
      </c>
      <c r="R11" s="287">
        <v>13</v>
      </c>
      <c r="S11" s="287">
        <v>14</v>
      </c>
      <c r="T11" s="287">
        <v>15</v>
      </c>
      <c r="U11" s="287">
        <v>16</v>
      </c>
      <c r="V11" s="287">
        <v>17</v>
      </c>
      <c r="W11" s="287">
        <v>18</v>
      </c>
      <c r="X11" s="287">
        <v>19</v>
      </c>
      <c r="Y11" s="287">
        <v>20</v>
      </c>
      <c r="Z11" s="287">
        <v>21</v>
      </c>
      <c r="AA11" s="287">
        <v>22</v>
      </c>
      <c r="AB11" s="287">
        <v>23</v>
      </c>
      <c r="AC11" s="310">
        <v>24</v>
      </c>
      <c r="AD11" s="310">
        <v>25</v>
      </c>
      <c r="AE11" s="310">
        <v>26</v>
      </c>
      <c r="AF11" s="310">
        <v>27</v>
      </c>
      <c r="AG11" s="310">
        <v>28</v>
      </c>
      <c r="AH11" s="293">
        <v>29</v>
      </c>
      <c r="AI11" s="293">
        <v>30</v>
      </c>
      <c r="AJ11" s="306">
        <v>31</v>
      </c>
      <c r="AK11" s="504"/>
      <c r="AL11" s="502"/>
      <c r="AM11" s="514"/>
    </row>
    <row r="12" spans="1:39" s="53" customFormat="1" ht="12" customHeight="1">
      <c r="A12" s="105" t="s">
        <v>140</v>
      </c>
      <c r="B12" s="231" t="s">
        <v>141</v>
      </c>
      <c r="C12" s="119" t="s">
        <v>142</v>
      </c>
      <c r="D12" s="95" t="s">
        <v>45</v>
      </c>
      <c r="E12" s="411" t="s">
        <v>302</v>
      </c>
      <c r="F12" s="409" t="s">
        <v>406</v>
      </c>
      <c r="G12" s="391" t="s">
        <v>406</v>
      </c>
      <c r="H12" s="391" t="s">
        <v>406</v>
      </c>
      <c r="I12" s="391" t="s">
        <v>406</v>
      </c>
      <c r="J12" s="391" t="s">
        <v>406</v>
      </c>
      <c r="K12" s="391" t="s">
        <v>406</v>
      </c>
      <c r="L12" s="391" t="s">
        <v>406</v>
      </c>
      <c r="M12" s="391" t="s">
        <v>406</v>
      </c>
      <c r="N12" s="391" t="s">
        <v>406</v>
      </c>
      <c r="O12" s="391" t="s">
        <v>406</v>
      </c>
      <c r="P12" s="391" t="s">
        <v>406</v>
      </c>
      <c r="Q12" s="391" t="s">
        <v>406</v>
      </c>
      <c r="R12" s="391" t="s">
        <v>406</v>
      </c>
      <c r="S12" s="391" t="s">
        <v>406</v>
      </c>
      <c r="T12" s="391" t="s">
        <v>406</v>
      </c>
      <c r="U12" s="391" t="s">
        <v>406</v>
      </c>
      <c r="V12" s="391" t="s">
        <v>406</v>
      </c>
      <c r="W12" s="391" t="s">
        <v>406</v>
      </c>
      <c r="X12" s="391" t="s">
        <v>406</v>
      </c>
      <c r="Y12" s="391" t="s">
        <v>406</v>
      </c>
      <c r="Z12" s="391" t="s">
        <v>406</v>
      </c>
      <c r="AA12" s="391" t="s">
        <v>406</v>
      </c>
      <c r="AB12" s="391" t="s">
        <v>406</v>
      </c>
      <c r="AC12" s="391" t="s">
        <v>406</v>
      </c>
      <c r="AD12" s="391" t="s">
        <v>406</v>
      </c>
      <c r="AE12" s="391" t="s">
        <v>406</v>
      </c>
      <c r="AF12" s="391" t="s">
        <v>406</v>
      </c>
      <c r="AG12" s="391" t="s">
        <v>406</v>
      </c>
      <c r="AH12" s="391" t="s">
        <v>406</v>
      </c>
      <c r="AI12" s="391" t="s">
        <v>406</v>
      </c>
      <c r="AJ12" s="406" t="s">
        <v>406</v>
      </c>
      <c r="AK12" s="174">
        <v>0</v>
      </c>
      <c r="AL12" s="285">
        <f>AK12+AM12</f>
        <v>0</v>
      </c>
      <c r="AM12" s="120">
        <v>0</v>
      </c>
    </row>
    <row r="13" spans="1:39" s="53" customFormat="1" ht="12" customHeight="1">
      <c r="A13" s="239" t="s">
        <v>143</v>
      </c>
      <c r="B13" s="234" t="s">
        <v>144</v>
      </c>
      <c r="C13" s="54" t="s">
        <v>145</v>
      </c>
      <c r="D13" s="23" t="s">
        <v>45</v>
      </c>
      <c r="E13" s="412" t="s">
        <v>302</v>
      </c>
      <c r="F13" s="410"/>
      <c r="G13" s="405"/>
      <c r="H13" s="405"/>
      <c r="I13" s="405" t="s">
        <v>428</v>
      </c>
      <c r="J13" s="662"/>
      <c r="K13" s="662"/>
      <c r="L13" s="405"/>
      <c r="M13" s="405" t="s">
        <v>428</v>
      </c>
      <c r="N13" s="405"/>
      <c r="O13" s="405"/>
      <c r="P13" s="405"/>
      <c r="Q13" s="662" t="s">
        <v>428</v>
      </c>
      <c r="R13" s="662"/>
      <c r="S13" s="405"/>
      <c r="T13" s="405" t="s">
        <v>428</v>
      </c>
      <c r="U13" s="405" t="s">
        <v>428</v>
      </c>
      <c r="V13" s="405"/>
      <c r="W13" s="405"/>
      <c r="X13" s="662"/>
      <c r="Y13" s="662" t="s">
        <v>428</v>
      </c>
      <c r="Z13" s="405"/>
      <c r="AA13" s="405" t="s">
        <v>461</v>
      </c>
      <c r="AB13" s="405"/>
      <c r="AC13" s="405" t="s">
        <v>428</v>
      </c>
      <c r="AD13" s="405"/>
      <c r="AE13" s="662"/>
      <c r="AF13" s="662" t="s">
        <v>428</v>
      </c>
      <c r="AG13" s="405" t="s">
        <v>428</v>
      </c>
      <c r="AH13" s="405"/>
      <c r="AI13" s="405"/>
      <c r="AJ13" s="407"/>
      <c r="AK13" s="174">
        <v>110.4</v>
      </c>
      <c r="AL13" s="55">
        <f>AK13+AM13</f>
        <v>112</v>
      </c>
      <c r="AM13" s="290">
        <v>1.5999999999999943</v>
      </c>
    </row>
    <row r="14" spans="1:39" s="53" customFormat="1" ht="12" customHeight="1">
      <c r="A14" s="239" t="s">
        <v>146</v>
      </c>
      <c r="B14" s="237" t="s">
        <v>147</v>
      </c>
      <c r="C14" s="54" t="s">
        <v>148</v>
      </c>
      <c r="D14" s="23" t="s">
        <v>45</v>
      </c>
      <c r="E14" s="412" t="s">
        <v>302</v>
      </c>
      <c r="F14" s="410" t="s">
        <v>428</v>
      </c>
      <c r="G14" s="405"/>
      <c r="H14" s="405"/>
      <c r="I14" s="405"/>
      <c r="J14" s="662" t="s">
        <v>428</v>
      </c>
      <c r="K14" s="662"/>
      <c r="L14" s="405"/>
      <c r="M14" s="405" t="s">
        <v>461</v>
      </c>
      <c r="N14" s="405" t="s">
        <v>428</v>
      </c>
      <c r="O14" s="405"/>
      <c r="P14" s="405"/>
      <c r="Q14" s="662"/>
      <c r="R14" s="662" t="s">
        <v>428</v>
      </c>
      <c r="S14" s="405"/>
      <c r="T14" s="405"/>
      <c r="U14" s="405"/>
      <c r="V14" s="405" t="s">
        <v>428</v>
      </c>
      <c r="W14" s="405"/>
      <c r="X14" s="662" t="s">
        <v>428</v>
      </c>
      <c r="Y14" s="662"/>
      <c r="Z14" s="405" t="s">
        <v>428</v>
      </c>
      <c r="AA14" s="405"/>
      <c r="AB14" s="405"/>
      <c r="AC14" s="405"/>
      <c r="AD14" s="405"/>
      <c r="AE14" s="662" t="s">
        <v>428</v>
      </c>
      <c r="AF14" s="662"/>
      <c r="AG14" s="405"/>
      <c r="AH14" s="405" t="s">
        <v>428</v>
      </c>
      <c r="AI14" s="405"/>
      <c r="AJ14" s="407"/>
      <c r="AK14" s="174">
        <v>110.4</v>
      </c>
      <c r="AL14" s="55">
        <f>AK14+AM14</f>
        <v>112</v>
      </c>
      <c r="AM14" s="291">
        <v>1.5999999999999943</v>
      </c>
    </row>
    <row r="15" spans="1:39" s="53" customFormat="1" ht="12" customHeight="1" thickBot="1">
      <c r="A15" s="239" t="s">
        <v>149</v>
      </c>
      <c r="B15" s="238" t="s">
        <v>150</v>
      </c>
      <c r="C15" s="86" t="s">
        <v>151</v>
      </c>
      <c r="D15" s="85" t="s">
        <v>45</v>
      </c>
      <c r="E15" s="413" t="s">
        <v>302</v>
      </c>
      <c r="F15" s="410"/>
      <c r="G15" s="405" t="s">
        <v>428</v>
      </c>
      <c r="H15" s="405" t="s">
        <v>428</v>
      </c>
      <c r="I15" s="405"/>
      <c r="J15" s="662"/>
      <c r="K15" s="662" t="s">
        <v>428</v>
      </c>
      <c r="L15" s="405"/>
      <c r="M15" s="405"/>
      <c r="N15" s="405"/>
      <c r="O15" s="405" t="s">
        <v>428</v>
      </c>
      <c r="P15" s="405"/>
      <c r="Q15" s="662"/>
      <c r="R15" s="662"/>
      <c r="S15" s="405" t="s">
        <v>428</v>
      </c>
      <c r="T15" s="405"/>
      <c r="U15" s="405"/>
      <c r="V15" s="405"/>
      <c r="W15" s="405" t="s">
        <v>428</v>
      </c>
      <c r="X15" s="662"/>
      <c r="Y15" s="662"/>
      <c r="Z15" s="405"/>
      <c r="AA15" s="405" t="s">
        <v>428</v>
      </c>
      <c r="AB15" s="405"/>
      <c r="AC15" s="405"/>
      <c r="AD15" s="405" t="s">
        <v>428</v>
      </c>
      <c r="AE15" s="662"/>
      <c r="AF15" s="662"/>
      <c r="AG15" s="405" t="s">
        <v>461</v>
      </c>
      <c r="AH15" s="405"/>
      <c r="AI15" s="405" t="s">
        <v>428</v>
      </c>
      <c r="AJ15" s="408"/>
      <c r="AK15" s="175">
        <v>110.4</v>
      </c>
      <c r="AL15" s="55">
        <f>AK15+AM15</f>
        <v>112</v>
      </c>
      <c r="AM15" s="131">
        <v>1.5999999999999943</v>
      </c>
    </row>
    <row r="16" spans="1:39" s="53" customFormat="1" ht="12" customHeight="1" thickBot="1">
      <c r="A16" s="541" t="s">
        <v>0</v>
      </c>
      <c r="B16" s="116" t="s">
        <v>1</v>
      </c>
      <c r="C16" s="116" t="s">
        <v>40</v>
      </c>
      <c r="D16" s="532" t="s">
        <v>3</v>
      </c>
      <c r="E16" s="534" t="s">
        <v>4</v>
      </c>
      <c r="F16" s="277" t="s">
        <v>10</v>
      </c>
      <c r="G16" s="277" t="s">
        <v>11</v>
      </c>
      <c r="H16" s="277" t="s">
        <v>11</v>
      </c>
      <c r="I16" s="277" t="s">
        <v>12</v>
      </c>
      <c r="J16" s="277" t="s">
        <v>12</v>
      </c>
      <c r="K16" s="277" t="s">
        <v>13</v>
      </c>
      <c r="L16" s="277" t="s">
        <v>12</v>
      </c>
      <c r="M16" s="277" t="s">
        <v>10</v>
      </c>
      <c r="N16" s="277" t="s">
        <v>11</v>
      </c>
      <c r="O16" s="277" t="s">
        <v>11</v>
      </c>
      <c r="P16" s="277" t="s">
        <v>12</v>
      </c>
      <c r="Q16" s="277" t="s">
        <v>12</v>
      </c>
      <c r="R16" s="277" t="s">
        <v>13</v>
      </c>
      <c r="S16" s="277" t="s">
        <v>12</v>
      </c>
      <c r="T16" s="277" t="s">
        <v>10</v>
      </c>
      <c r="U16" s="277" t="s">
        <v>11</v>
      </c>
      <c r="V16" s="277" t="s">
        <v>11</v>
      </c>
      <c r="W16" s="292" t="s">
        <v>12</v>
      </c>
      <c r="X16" s="277" t="s">
        <v>12</v>
      </c>
      <c r="Y16" s="292" t="s">
        <v>13</v>
      </c>
      <c r="Z16" s="292" t="s">
        <v>12</v>
      </c>
      <c r="AA16" s="277" t="s">
        <v>10</v>
      </c>
      <c r="AB16" s="292" t="s">
        <v>11</v>
      </c>
      <c r="AC16" s="277" t="s">
        <v>11</v>
      </c>
      <c r="AD16" s="292" t="s">
        <v>12</v>
      </c>
      <c r="AE16" s="292" t="s">
        <v>12</v>
      </c>
      <c r="AF16" s="292" t="s">
        <v>13</v>
      </c>
      <c r="AG16" s="292" t="s">
        <v>12</v>
      </c>
      <c r="AH16" s="292" t="s">
        <v>10</v>
      </c>
      <c r="AI16" s="292" t="s">
        <v>11</v>
      </c>
      <c r="AJ16" s="305" t="s">
        <v>11</v>
      </c>
      <c r="AK16" s="503" t="s">
        <v>5</v>
      </c>
      <c r="AL16" s="501" t="s">
        <v>6</v>
      </c>
      <c r="AM16" s="513" t="s">
        <v>7</v>
      </c>
    </row>
    <row r="17" spans="1:39" s="53" customFormat="1" ht="12" customHeight="1" thickBot="1">
      <c r="A17" s="538"/>
      <c r="B17" s="118" t="s">
        <v>129</v>
      </c>
      <c r="C17" s="118" t="s">
        <v>130</v>
      </c>
      <c r="D17" s="533"/>
      <c r="E17" s="535"/>
      <c r="F17" s="286">
        <v>1</v>
      </c>
      <c r="G17" s="287">
        <v>2</v>
      </c>
      <c r="H17" s="287">
        <v>3</v>
      </c>
      <c r="I17" s="287">
        <v>4</v>
      </c>
      <c r="J17" s="287">
        <v>5</v>
      </c>
      <c r="K17" s="287">
        <v>6</v>
      </c>
      <c r="L17" s="287">
        <v>7</v>
      </c>
      <c r="M17" s="287">
        <v>8</v>
      </c>
      <c r="N17" s="287">
        <v>9</v>
      </c>
      <c r="O17" s="287">
        <v>10</v>
      </c>
      <c r="P17" s="287">
        <v>11</v>
      </c>
      <c r="Q17" s="287">
        <v>12</v>
      </c>
      <c r="R17" s="287">
        <v>13</v>
      </c>
      <c r="S17" s="287">
        <v>14</v>
      </c>
      <c r="T17" s="287">
        <v>15</v>
      </c>
      <c r="U17" s="287">
        <v>16</v>
      </c>
      <c r="V17" s="287">
        <v>17</v>
      </c>
      <c r="W17" s="287">
        <v>18</v>
      </c>
      <c r="X17" s="287">
        <v>19</v>
      </c>
      <c r="Y17" s="287">
        <v>20</v>
      </c>
      <c r="Z17" s="287">
        <v>21</v>
      </c>
      <c r="AA17" s="287">
        <v>22</v>
      </c>
      <c r="AB17" s="287">
        <v>23</v>
      </c>
      <c r="AC17" s="310">
        <v>24</v>
      </c>
      <c r="AD17" s="310">
        <v>25</v>
      </c>
      <c r="AE17" s="310">
        <v>26</v>
      </c>
      <c r="AF17" s="310">
        <v>27</v>
      </c>
      <c r="AG17" s="310">
        <v>28</v>
      </c>
      <c r="AH17" s="293">
        <v>29</v>
      </c>
      <c r="AI17" s="293">
        <v>30</v>
      </c>
      <c r="AJ17" s="306">
        <v>31</v>
      </c>
      <c r="AK17" s="504"/>
      <c r="AL17" s="502"/>
      <c r="AM17" s="514"/>
    </row>
    <row r="18" spans="1:39" s="53" customFormat="1" ht="12" customHeight="1" thickBot="1">
      <c r="A18" s="121"/>
      <c r="B18" s="122"/>
      <c r="C18" s="123"/>
      <c r="D18" s="124"/>
      <c r="E18" s="159"/>
      <c r="F18" s="200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95"/>
      <c r="AH18" s="295"/>
      <c r="AI18" s="295"/>
      <c r="AJ18" s="194"/>
      <c r="AK18" s="160"/>
      <c r="AL18" s="130"/>
      <c r="AM18" s="131"/>
    </row>
    <row r="19" ht="12" customHeight="1" thickBot="1"/>
    <row r="20" spans="1:39" s="1" customFormat="1" ht="15" customHeight="1" thickBot="1">
      <c r="A20" s="465" t="s">
        <v>15</v>
      </c>
      <c r="B20" s="33" t="s">
        <v>153</v>
      </c>
      <c r="C20" s="515" t="s">
        <v>154</v>
      </c>
      <c r="D20" s="515"/>
      <c r="E20" s="489" t="s">
        <v>21</v>
      </c>
      <c r="F20" s="524"/>
      <c r="G20" s="524"/>
      <c r="H20" s="525"/>
      <c r="I20" s="493" t="s">
        <v>26</v>
      </c>
      <c r="J20" s="493"/>
      <c r="K20" s="493"/>
      <c r="L20" s="493"/>
      <c r="M20" s="493"/>
      <c r="N20" s="493"/>
      <c r="O20" s="9"/>
      <c r="P20" s="9"/>
      <c r="Q20" s="9"/>
      <c r="R20" s="9"/>
      <c r="S20" s="10"/>
      <c r="T20" s="461"/>
      <c r="U20" s="461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6"/>
      <c r="AH20" s="6"/>
      <c r="AI20" s="6"/>
      <c r="AJ20" s="11"/>
      <c r="AK20" s="7"/>
      <c r="AL20" s="7"/>
      <c r="AM20" s="12"/>
    </row>
    <row r="21" spans="1:38" s="14" customFormat="1" ht="15" customHeight="1" thickBot="1">
      <c r="A21" s="465"/>
      <c r="B21" s="40" t="s">
        <v>155</v>
      </c>
      <c r="C21" s="490" t="s">
        <v>156</v>
      </c>
      <c r="D21" s="490"/>
      <c r="E21" s="498" t="s">
        <v>157</v>
      </c>
      <c r="F21" s="526"/>
      <c r="G21" s="526"/>
      <c r="H21" s="527"/>
      <c r="I21" s="536" t="s">
        <v>384</v>
      </c>
      <c r="J21" s="536"/>
      <c r="K21" s="536"/>
      <c r="L21" s="536"/>
      <c r="M21" s="536"/>
      <c r="N21" s="536"/>
      <c r="O21" s="6"/>
      <c r="P21" s="6"/>
      <c r="Q21" s="6"/>
      <c r="R21" s="6"/>
      <c r="S21" s="10"/>
      <c r="T21" s="461"/>
      <c r="U21" s="461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6"/>
      <c r="AH21" s="6"/>
      <c r="AI21" s="6"/>
      <c r="AJ21" s="7"/>
      <c r="AK21" s="7"/>
      <c r="AL21" s="7"/>
    </row>
    <row r="22" spans="1:38" s="14" customFormat="1" ht="15" customHeight="1" thickBot="1">
      <c r="A22" s="465"/>
      <c r="B22" s="40" t="s">
        <v>158</v>
      </c>
      <c r="C22" s="490" t="s">
        <v>159</v>
      </c>
      <c r="D22" s="490"/>
      <c r="E22" s="492" t="s">
        <v>27</v>
      </c>
      <c r="F22" s="528"/>
      <c r="G22" s="528"/>
      <c r="H22" s="529"/>
      <c r="I22" s="487"/>
      <c r="J22" s="487"/>
      <c r="K22" s="487"/>
      <c r="L22" s="487"/>
      <c r="M22" s="487"/>
      <c r="N22" s="487"/>
      <c r="O22" s="6"/>
      <c r="P22" s="6"/>
      <c r="Q22" s="6"/>
      <c r="R22" s="6"/>
      <c r="S22" s="10"/>
      <c r="T22" s="475"/>
      <c r="U22" s="475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9" s="1" customFormat="1" ht="26.25" customHeight="1" thickBot="1">
      <c r="A23" s="465"/>
      <c r="B23" s="42" t="s">
        <v>24</v>
      </c>
      <c r="C23" s="496" t="s">
        <v>17</v>
      </c>
      <c r="D23" s="496"/>
      <c r="E23" s="494" t="s">
        <v>160</v>
      </c>
      <c r="F23" s="530"/>
      <c r="G23" s="530"/>
      <c r="H23" s="531"/>
      <c r="I23" s="512"/>
      <c r="J23" s="512"/>
      <c r="K23" s="512"/>
      <c r="L23" s="512"/>
      <c r="M23" s="512"/>
      <c r="N23" s="512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472" t="s">
        <v>32</v>
      </c>
      <c r="B25" s="33" t="s">
        <v>161</v>
      </c>
      <c r="C25" s="515" t="s">
        <v>162</v>
      </c>
      <c r="D25" s="515"/>
      <c r="E25" s="489"/>
      <c r="F25" s="524"/>
      <c r="G25" s="524"/>
      <c r="H25" s="525"/>
      <c r="I25" s="493"/>
      <c r="J25" s="493"/>
      <c r="K25" s="493"/>
      <c r="L25" s="493"/>
      <c r="M25" s="49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72"/>
      <c r="B26" s="40" t="s">
        <v>163</v>
      </c>
      <c r="C26" s="490" t="s">
        <v>164</v>
      </c>
      <c r="D26" s="490"/>
      <c r="E26" s="498"/>
      <c r="F26" s="526"/>
      <c r="G26" s="526"/>
      <c r="H26" s="527"/>
      <c r="I26" s="488"/>
      <c r="J26" s="488"/>
      <c r="K26" s="488"/>
      <c r="L26" s="488"/>
      <c r="M26" s="48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72"/>
      <c r="B27" s="40" t="s">
        <v>165</v>
      </c>
      <c r="C27" s="490" t="s">
        <v>166</v>
      </c>
      <c r="D27" s="490"/>
      <c r="E27" s="492"/>
      <c r="F27" s="528"/>
      <c r="G27" s="528"/>
      <c r="H27" s="529"/>
      <c r="I27" s="487"/>
      <c r="J27" s="487"/>
      <c r="K27" s="487"/>
      <c r="L27" s="487"/>
      <c r="M27" s="487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472"/>
      <c r="B28" s="42" t="s">
        <v>167</v>
      </c>
      <c r="C28" s="496" t="s">
        <v>99</v>
      </c>
      <c r="D28" s="496"/>
      <c r="E28" s="491"/>
      <c r="F28" s="522"/>
      <c r="G28" s="522"/>
      <c r="H28" s="523"/>
      <c r="I28" s="485"/>
      <c r="J28" s="485"/>
      <c r="K28" s="485"/>
      <c r="L28" s="485"/>
      <c r="M28" s="48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A1:AM3"/>
    <mergeCell ref="A4:A5"/>
    <mergeCell ref="D4:D5"/>
    <mergeCell ref="E4:E5"/>
    <mergeCell ref="AK4:AK5"/>
    <mergeCell ref="AL4:AL5"/>
    <mergeCell ref="AM4:AM5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7"/>
  <sheetViews>
    <sheetView zoomScale="120" zoomScaleNormal="120" zoomScalePageLayoutView="0" workbookViewId="0" topLeftCell="A1">
      <selection activeCell="AF13" sqref="AF13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29" customFormat="1" ht="12" customHeight="1" thickBot="1">
      <c r="A1" s="555" t="s">
        <v>445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</row>
    <row r="2" spans="1:38" s="129" customFormat="1" ht="12" customHeight="1" thickBot="1">
      <c r="A2" s="555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</row>
    <row r="3" spans="1:38" s="129" customFormat="1" ht="28.5" customHeight="1" thickBot="1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</row>
    <row r="4" spans="1:38" ht="12" customHeight="1">
      <c r="A4" s="547" t="s">
        <v>0</v>
      </c>
      <c r="B4" s="549" t="s">
        <v>1</v>
      </c>
      <c r="C4" s="117" t="s">
        <v>3</v>
      </c>
      <c r="D4" s="556" t="s">
        <v>4</v>
      </c>
      <c r="E4" s="277" t="s">
        <v>10</v>
      </c>
      <c r="F4" s="277" t="s">
        <v>11</v>
      </c>
      <c r="G4" s="277" t="s">
        <v>11</v>
      </c>
      <c r="H4" s="277" t="s">
        <v>12</v>
      </c>
      <c r="I4" s="277" t="s">
        <v>12</v>
      </c>
      <c r="J4" s="277" t="s">
        <v>13</v>
      </c>
      <c r="K4" s="277" t="s">
        <v>12</v>
      </c>
      <c r="L4" s="277" t="s">
        <v>10</v>
      </c>
      <c r="M4" s="277" t="s">
        <v>11</v>
      </c>
      <c r="N4" s="277" t="s">
        <v>11</v>
      </c>
      <c r="O4" s="277" t="s">
        <v>12</v>
      </c>
      <c r="P4" s="277" t="s">
        <v>12</v>
      </c>
      <c r="Q4" s="277" t="s">
        <v>13</v>
      </c>
      <c r="R4" s="277" t="s">
        <v>12</v>
      </c>
      <c r="S4" s="277" t="s">
        <v>10</v>
      </c>
      <c r="T4" s="277" t="s">
        <v>11</v>
      </c>
      <c r="U4" s="277" t="s">
        <v>11</v>
      </c>
      <c r="V4" s="292" t="s">
        <v>12</v>
      </c>
      <c r="W4" s="277" t="s">
        <v>12</v>
      </c>
      <c r="X4" s="292" t="s">
        <v>13</v>
      </c>
      <c r="Y4" s="292" t="s">
        <v>12</v>
      </c>
      <c r="Z4" s="277" t="s">
        <v>10</v>
      </c>
      <c r="AA4" s="292" t="s">
        <v>11</v>
      </c>
      <c r="AB4" s="277" t="s">
        <v>11</v>
      </c>
      <c r="AC4" s="292" t="s">
        <v>12</v>
      </c>
      <c r="AD4" s="292" t="s">
        <v>12</v>
      </c>
      <c r="AE4" s="292" t="s">
        <v>13</v>
      </c>
      <c r="AF4" s="292" t="s">
        <v>12</v>
      </c>
      <c r="AG4" s="292" t="s">
        <v>10</v>
      </c>
      <c r="AH4" s="292" t="s">
        <v>11</v>
      </c>
      <c r="AI4" s="305" t="s">
        <v>11</v>
      </c>
      <c r="AJ4" s="503" t="s">
        <v>5</v>
      </c>
      <c r="AK4" s="501" t="s">
        <v>6</v>
      </c>
      <c r="AL4" s="513" t="s">
        <v>7</v>
      </c>
    </row>
    <row r="5" spans="1:38" ht="12" customHeight="1" thickBot="1">
      <c r="A5" s="548"/>
      <c r="B5" s="550"/>
      <c r="C5" s="133" t="s">
        <v>275</v>
      </c>
      <c r="D5" s="557"/>
      <c r="E5" s="286">
        <v>1</v>
      </c>
      <c r="F5" s="287">
        <v>2</v>
      </c>
      <c r="G5" s="287">
        <v>3</v>
      </c>
      <c r="H5" s="287">
        <v>4</v>
      </c>
      <c r="I5" s="287">
        <v>5</v>
      </c>
      <c r="J5" s="287">
        <v>6</v>
      </c>
      <c r="K5" s="287">
        <v>7</v>
      </c>
      <c r="L5" s="287">
        <v>8</v>
      </c>
      <c r="M5" s="287">
        <v>9</v>
      </c>
      <c r="N5" s="287">
        <v>10</v>
      </c>
      <c r="O5" s="287">
        <v>11</v>
      </c>
      <c r="P5" s="287">
        <v>12</v>
      </c>
      <c r="Q5" s="287">
        <v>13</v>
      </c>
      <c r="R5" s="287">
        <v>14</v>
      </c>
      <c r="S5" s="287">
        <v>15</v>
      </c>
      <c r="T5" s="287">
        <v>16</v>
      </c>
      <c r="U5" s="287">
        <v>17</v>
      </c>
      <c r="V5" s="287">
        <v>18</v>
      </c>
      <c r="W5" s="287">
        <v>19</v>
      </c>
      <c r="X5" s="287">
        <v>20</v>
      </c>
      <c r="Y5" s="287">
        <v>21</v>
      </c>
      <c r="Z5" s="287">
        <v>22</v>
      </c>
      <c r="AA5" s="287">
        <v>23</v>
      </c>
      <c r="AB5" s="310">
        <v>24</v>
      </c>
      <c r="AC5" s="310">
        <v>25</v>
      </c>
      <c r="AD5" s="310">
        <v>26</v>
      </c>
      <c r="AE5" s="310">
        <v>27</v>
      </c>
      <c r="AF5" s="310">
        <v>28</v>
      </c>
      <c r="AG5" s="293">
        <v>29</v>
      </c>
      <c r="AH5" s="293">
        <v>30</v>
      </c>
      <c r="AI5" s="306">
        <v>31</v>
      </c>
      <c r="AJ5" s="504"/>
      <c r="AK5" s="502"/>
      <c r="AL5" s="514"/>
    </row>
    <row r="6" spans="1:38" ht="12" customHeight="1">
      <c r="A6" s="105" t="s">
        <v>318</v>
      </c>
      <c r="B6" s="231" t="s">
        <v>319</v>
      </c>
      <c r="C6" s="139" t="s">
        <v>320</v>
      </c>
      <c r="D6" s="195" t="s">
        <v>294</v>
      </c>
      <c r="E6" s="414" t="s">
        <v>421</v>
      </c>
      <c r="F6" s="415" t="s">
        <v>421</v>
      </c>
      <c r="G6" s="415" t="s">
        <v>421</v>
      </c>
      <c r="H6" s="415" t="s">
        <v>421</v>
      </c>
      <c r="I6" s="626" t="s">
        <v>420</v>
      </c>
      <c r="J6" s="626" t="s">
        <v>420</v>
      </c>
      <c r="K6" s="415" t="s">
        <v>421</v>
      </c>
      <c r="L6" s="415" t="s">
        <v>421</v>
      </c>
      <c r="M6" s="415" t="s">
        <v>421</v>
      </c>
      <c r="N6" s="415" t="s">
        <v>421</v>
      </c>
      <c r="O6" s="415" t="s">
        <v>421</v>
      </c>
      <c r="P6" s="626" t="s">
        <v>420</v>
      </c>
      <c r="Q6" s="626" t="s">
        <v>420</v>
      </c>
      <c r="R6" s="415" t="s">
        <v>421</v>
      </c>
      <c r="S6" s="415" t="s">
        <v>421</v>
      </c>
      <c r="T6" s="415" t="s">
        <v>421</v>
      </c>
      <c r="U6" s="415" t="s">
        <v>421</v>
      </c>
      <c r="V6" s="415" t="s">
        <v>421</v>
      </c>
      <c r="W6" s="626" t="s">
        <v>420</v>
      </c>
      <c r="X6" s="626" t="s">
        <v>420</v>
      </c>
      <c r="Y6" s="415" t="s">
        <v>421</v>
      </c>
      <c r="Z6" s="415" t="s">
        <v>421</v>
      </c>
      <c r="AA6" s="415" t="s">
        <v>421</v>
      </c>
      <c r="AB6" s="415" t="s">
        <v>421</v>
      </c>
      <c r="AC6" s="415" t="s">
        <v>421</v>
      </c>
      <c r="AD6" s="626" t="s">
        <v>420</v>
      </c>
      <c r="AE6" s="626" t="s">
        <v>420</v>
      </c>
      <c r="AF6" s="415" t="s">
        <v>421</v>
      </c>
      <c r="AG6" s="415" t="s">
        <v>421</v>
      </c>
      <c r="AH6" s="415" t="s">
        <v>421</v>
      </c>
      <c r="AI6" s="416" t="s">
        <v>421</v>
      </c>
      <c r="AJ6" s="140">
        <v>138</v>
      </c>
      <c r="AK6" s="141">
        <f>AJ6+AL6</f>
        <v>138</v>
      </c>
      <c r="AL6" s="167">
        <v>0</v>
      </c>
    </row>
    <row r="7" spans="1:38" ht="12" customHeight="1">
      <c r="A7" s="336" t="s">
        <v>106</v>
      </c>
      <c r="B7" s="234" t="s">
        <v>107</v>
      </c>
      <c r="C7" s="79" t="s">
        <v>108</v>
      </c>
      <c r="D7" s="196" t="s">
        <v>274</v>
      </c>
      <c r="E7" s="417" t="s">
        <v>421</v>
      </c>
      <c r="F7" s="317" t="s">
        <v>421</v>
      </c>
      <c r="G7" s="317" t="s">
        <v>421</v>
      </c>
      <c r="H7" s="317" t="s">
        <v>421</v>
      </c>
      <c r="I7" s="627" t="s">
        <v>420</v>
      </c>
      <c r="J7" s="627" t="s">
        <v>420</v>
      </c>
      <c r="K7" s="317" t="s">
        <v>421</v>
      </c>
      <c r="L7" s="317" t="s">
        <v>421</v>
      </c>
      <c r="M7" s="317" t="s">
        <v>421</v>
      </c>
      <c r="N7" s="317" t="s">
        <v>421</v>
      </c>
      <c r="O7" s="628" t="s">
        <v>423</v>
      </c>
      <c r="P7" s="627" t="s">
        <v>420</v>
      </c>
      <c r="Q7" s="627" t="s">
        <v>420</v>
      </c>
      <c r="R7" s="628" t="s">
        <v>437</v>
      </c>
      <c r="S7" s="628" t="s">
        <v>437</v>
      </c>
      <c r="T7" s="629" t="s">
        <v>437</v>
      </c>
      <c r="U7" s="629" t="s">
        <v>437</v>
      </c>
      <c r="V7" s="629" t="s">
        <v>437</v>
      </c>
      <c r="W7" s="630" t="s">
        <v>420</v>
      </c>
      <c r="X7" s="630" t="s">
        <v>420</v>
      </c>
      <c r="Y7" s="317" t="s">
        <v>421</v>
      </c>
      <c r="Z7" s="317" t="s">
        <v>421</v>
      </c>
      <c r="AA7" s="317" t="s">
        <v>421</v>
      </c>
      <c r="AB7" s="317" t="s">
        <v>421</v>
      </c>
      <c r="AC7" s="317" t="s">
        <v>421</v>
      </c>
      <c r="AD7" s="627" t="s">
        <v>420</v>
      </c>
      <c r="AE7" s="627" t="s">
        <v>420</v>
      </c>
      <c r="AF7" s="317" t="s">
        <v>421</v>
      </c>
      <c r="AG7" s="317" t="s">
        <v>421</v>
      </c>
      <c r="AH7" s="317" t="s">
        <v>421</v>
      </c>
      <c r="AI7" s="319" t="s">
        <v>421</v>
      </c>
      <c r="AJ7" s="25">
        <v>138</v>
      </c>
      <c r="AK7" s="141">
        <f>AJ7+AL7</f>
        <v>138</v>
      </c>
      <c r="AL7" s="162">
        <v>0</v>
      </c>
    </row>
    <row r="8" spans="1:38" ht="12" customHeight="1" thickBot="1">
      <c r="A8" s="336" t="s">
        <v>109</v>
      </c>
      <c r="B8" s="236" t="s">
        <v>199</v>
      </c>
      <c r="C8" s="79" t="s">
        <v>110</v>
      </c>
      <c r="D8" s="196" t="s">
        <v>105</v>
      </c>
      <c r="E8" s="418" t="s">
        <v>455</v>
      </c>
      <c r="F8" s="419" t="s">
        <v>421</v>
      </c>
      <c r="G8" s="419" t="s">
        <v>421</v>
      </c>
      <c r="H8" s="419" t="s">
        <v>421</v>
      </c>
      <c r="I8" s="631" t="s">
        <v>420</v>
      </c>
      <c r="J8" s="625" t="s">
        <v>454</v>
      </c>
      <c r="K8" s="419" t="s">
        <v>421</v>
      </c>
      <c r="L8" s="420" t="s">
        <v>453</v>
      </c>
      <c r="M8" s="419" t="s">
        <v>421</v>
      </c>
      <c r="N8" s="419" t="s">
        <v>421</v>
      </c>
      <c r="O8" s="419" t="s">
        <v>421</v>
      </c>
      <c r="P8" s="625" t="s">
        <v>455</v>
      </c>
      <c r="Q8" s="631" t="s">
        <v>420</v>
      </c>
      <c r="R8" s="419" t="s">
        <v>421</v>
      </c>
      <c r="S8" s="419" t="s">
        <v>422</v>
      </c>
      <c r="T8" s="419" t="s">
        <v>421</v>
      </c>
      <c r="U8" s="419" t="s">
        <v>421</v>
      </c>
      <c r="V8" s="419" t="s">
        <v>421</v>
      </c>
      <c r="W8" s="625" t="s">
        <v>455</v>
      </c>
      <c r="X8" s="631" t="s">
        <v>420</v>
      </c>
      <c r="Y8" s="419" t="s">
        <v>421</v>
      </c>
      <c r="Z8" s="419" t="s">
        <v>422</v>
      </c>
      <c r="AA8" s="419" t="s">
        <v>421</v>
      </c>
      <c r="AB8" s="419" t="s">
        <v>421</v>
      </c>
      <c r="AC8" s="419" t="s">
        <v>421</v>
      </c>
      <c r="AD8" s="632" t="s">
        <v>458</v>
      </c>
      <c r="AE8" s="631" t="s">
        <v>420</v>
      </c>
      <c r="AF8" s="419" t="s">
        <v>421</v>
      </c>
      <c r="AG8" s="420" t="s">
        <v>454</v>
      </c>
      <c r="AH8" s="419" t="s">
        <v>421</v>
      </c>
      <c r="AI8" s="421" t="s">
        <v>421</v>
      </c>
      <c r="AJ8" s="25">
        <v>138</v>
      </c>
      <c r="AK8" s="141">
        <f>AJ8+AL8</f>
        <v>198</v>
      </c>
      <c r="AL8" s="162">
        <v>60</v>
      </c>
    </row>
    <row r="9" spans="1:38" ht="12" customHeight="1">
      <c r="A9" s="551" t="s">
        <v>0</v>
      </c>
      <c r="B9" s="545" t="s">
        <v>1</v>
      </c>
      <c r="C9" s="84" t="s">
        <v>3</v>
      </c>
      <c r="D9" s="505" t="s">
        <v>4</v>
      </c>
      <c r="E9" s="277" t="s">
        <v>10</v>
      </c>
      <c r="F9" s="277" t="s">
        <v>11</v>
      </c>
      <c r="G9" s="277" t="s">
        <v>11</v>
      </c>
      <c r="H9" s="277" t="s">
        <v>12</v>
      </c>
      <c r="I9" s="277" t="s">
        <v>12</v>
      </c>
      <c r="J9" s="277" t="s">
        <v>13</v>
      </c>
      <c r="K9" s="277" t="s">
        <v>12</v>
      </c>
      <c r="L9" s="277" t="s">
        <v>10</v>
      </c>
      <c r="M9" s="277" t="s">
        <v>11</v>
      </c>
      <c r="N9" s="277" t="s">
        <v>11</v>
      </c>
      <c r="O9" s="277" t="s">
        <v>12</v>
      </c>
      <c r="P9" s="277" t="s">
        <v>12</v>
      </c>
      <c r="Q9" s="277" t="s">
        <v>13</v>
      </c>
      <c r="R9" s="277" t="s">
        <v>12</v>
      </c>
      <c r="S9" s="277" t="s">
        <v>10</v>
      </c>
      <c r="T9" s="277" t="s">
        <v>11</v>
      </c>
      <c r="U9" s="277" t="s">
        <v>11</v>
      </c>
      <c r="V9" s="292" t="s">
        <v>12</v>
      </c>
      <c r="W9" s="277" t="s">
        <v>12</v>
      </c>
      <c r="X9" s="292" t="s">
        <v>13</v>
      </c>
      <c r="Y9" s="292" t="s">
        <v>12</v>
      </c>
      <c r="Z9" s="277" t="s">
        <v>10</v>
      </c>
      <c r="AA9" s="292" t="s">
        <v>11</v>
      </c>
      <c r="AB9" s="277" t="s">
        <v>11</v>
      </c>
      <c r="AC9" s="292" t="s">
        <v>12</v>
      </c>
      <c r="AD9" s="292" t="s">
        <v>12</v>
      </c>
      <c r="AE9" s="292" t="s">
        <v>13</v>
      </c>
      <c r="AF9" s="292" t="s">
        <v>12</v>
      </c>
      <c r="AG9" s="292" t="s">
        <v>10</v>
      </c>
      <c r="AH9" s="292" t="s">
        <v>11</v>
      </c>
      <c r="AI9" s="305" t="s">
        <v>11</v>
      </c>
      <c r="AJ9" s="503" t="s">
        <v>5</v>
      </c>
      <c r="AK9" s="501" t="s">
        <v>6</v>
      </c>
      <c r="AL9" s="513" t="s">
        <v>7</v>
      </c>
    </row>
    <row r="10" spans="1:38" ht="12" customHeight="1" thickBot="1">
      <c r="A10" s="552"/>
      <c r="B10" s="553"/>
      <c r="C10" s="143" t="s">
        <v>45</v>
      </c>
      <c r="D10" s="506"/>
      <c r="E10" s="286">
        <v>1</v>
      </c>
      <c r="F10" s="287">
        <v>2</v>
      </c>
      <c r="G10" s="287">
        <v>3</v>
      </c>
      <c r="H10" s="287">
        <v>4</v>
      </c>
      <c r="I10" s="287">
        <v>5</v>
      </c>
      <c r="J10" s="287">
        <v>6</v>
      </c>
      <c r="K10" s="287">
        <v>7</v>
      </c>
      <c r="L10" s="287">
        <v>8</v>
      </c>
      <c r="M10" s="287">
        <v>9</v>
      </c>
      <c r="N10" s="287">
        <v>10</v>
      </c>
      <c r="O10" s="287">
        <v>11</v>
      </c>
      <c r="P10" s="287">
        <v>12</v>
      </c>
      <c r="Q10" s="287">
        <v>13</v>
      </c>
      <c r="R10" s="287">
        <v>14</v>
      </c>
      <c r="S10" s="287">
        <v>15</v>
      </c>
      <c r="T10" s="287">
        <v>16</v>
      </c>
      <c r="U10" s="287">
        <v>17</v>
      </c>
      <c r="V10" s="287">
        <v>18</v>
      </c>
      <c r="W10" s="287">
        <v>19</v>
      </c>
      <c r="X10" s="287">
        <v>20</v>
      </c>
      <c r="Y10" s="287">
        <v>21</v>
      </c>
      <c r="Z10" s="287">
        <v>22</v>
      </c>
      <c r="AA10" s="287">
        <v>23</v>
      </c>
      <c r="AB10" s="310">
        <v>24</v>
      </c>
      <c r="AC10" s="310">
        <v>25</v>
      </c>
      <c r="AD10" s="310">
        <v>26</v>
      </c>
      <c r="AE10" s="310">
        <v>27</v>
      </c>
      <c r="AF10" s="310">
        <v>28</v>
      </c>
      <c r="AG10" s="293">
        <v>29</v>
      </c>
      <c r="AH10" s="293">
        <v>30</v>
      </c>
      <c r="AI10" s="306">
        <v>31</v>
      </c>
      <c r="AJ10" s="504"/>
      <c r="AK10" s="502"/>
      <c r="AL10" s="514"/>
    </row>
    <row r="11" spans="1:38" ht="12" customHeight="1">
      <c r="A11" s="337" t="s">
        <v>111</v>
      </c>
      <c r="B11" s="231" t="s">
        <v>112</v>
      </c>
      <c r="C11" s="240" t="s">
        <v>113</v>
      </c>
      <c r="D11" s="241" t="s">
        <v>105</v>
      </c>
      <c r="E11" s="640" t="s">
        <v>437</v>
      </c>
      <c r="F11" s="641" t="s">
        <v>437</v>
      </c>
      <c r="G11" s="641" t="s">
        <v>437</v>
      </c>
      <c r="H11" s="641" t="s">
        <v>437</v>
      </c>
      <c r="I11" s="642" t="s">
        <v>420</v>
      </c>
      <c r="J11" s="642" t="s">
        <v>420</v>
      </c>
      <c r="K11" s="643" t="s">
        <v>422</v>
      </c>
      <c r="L11" s="643" t="s">
        <v>421</v>
      </c>
      <c r="M11" s="643" t="s">
        <v>421</v>
      </c>
      <c r="N11" s="643" t="s">
        <v>422</v>
      </c>
      <c r="O11" s="643" t="s">
        <v>421</v>
      </c>
      <c r="P11" s="642" t="s">
        <v>422</v>
      </c>
      <c r="Q11" s="633" t="s">
        <v>454</v>
      </c>
      <c r="R11" s="643" t="s">
        <v>421</v>
      </c>
      <c r="S11" s="638" t="s">
        <v>454</v>
      </c>
      <c r="T11" s="643" t="s">
        <v>421</v>
      </c>
      <c r="U11" s="643" t="s">
        <v>422</v>
      </c>
      <c r="V11" s="643" t="s">
        <v>421</v>
      </c>
      <c r="W11" s="633" t="s">
        <v>454</v>
      </c>
      <c r="X11" s="642" t="s">
        <v>420</v>
      </c>
      <c r="Y11" s="643" t="s">
        <v>422</v>
      </c>
      <c r="Z11" s="638" t="s">
        <v>454</v>
      </c>
      <c r="AA11" s="643" t="s">
        <v>421</v>
      </c>
      <c r="AB11" s="638" t="s">
        <v>454</v>
      </c>
      <c r="AC11" s="643" t="s">
        <v>422</v>
      </c>
      <c r="AD11" s="633" t="s">
        <v>454</v>
      </c>
      <c r="AE11" s="633" t="s">
        <v>454</v>
      </c>
      <c r="AF11" s="643" t="s">
        <v>421</v>
      </c>
      <c r="AG11" s="643" t="s">
        <v>422</v>
      </c>
      <c r="AH11" s="643" t="s">
        <v>421</v>
      </c>
      <c r="AI11" s="639" t="s">
        <v>454</v>
      </c>
      <c r="AJ11" s="25">
        <v>138</v>
      </c>
      <c r="AK11" s="26">
        <f>AJ11+AL11</f>
        <v>234</v>
      </c>
      <c r="AL11" s="162">
        <v>96</v>
      </c>
    </row>
    <row r="12" spans="1:38" ht="12" customHeight="1">
      <c r="A12" s="338" t="s">
        <v>114</v>
      </c>
      <c r="B12" s="237" t="s">
        <v>198</v>
      </c>
      <c r="C12" s="79" t="s">
        <v>113</v>
      </c>
      <c r="D12" s="178" t="s">
        <v>173</v>
      </c>
      <c r="E12" s="635" t="s">
        <v>454</v>
      </c>
      <c r="F12" s="644" t="s">
        <v>10</v>
      </c>
      <c r="G12" s="636" t="s">
        <v>454</v>
      </c>
      <c r="H12" s="645" t="s">
        <v>422</v>
      </c>
      <c r="I12" s="634" t="s">
        <v>454</v>
      </c>
      <c r="J12" s="646" t="s">
        <v>420</v>
      </c>
      <c r="K12" s="645" t="s">
        <v>10</v>
      </c>
      <c r="L12" s="637" t="s">
        <v>454</v>
      </c>
      <c r="M12" s="645" t="s">
        <v>10</v>
      </c>
      <c r="N12" s="645" t="s">
        <v>421</v>
      </c>
      <c r="O12" s="637" t="s">
        <v>454</v>
      </c>
      <c r="P12" s="646" t="s">
        <v>420</v>
      </c>
      <c r="Q12" s="634" t="s">
        <v>454</v>
      </c>
      <c r="R12" s="637" t="s">
        <v>454</v>
      </c>
      <c r="S12" s="645" t="s">
        <v>10</v>
      </c>
      <c r="T12" s="644" t="s">
        <v>10</v>
      </c>
      <c r="U12" s="644" t="s">
        <v>421</v>
      </c>
      <c r="V12" s="636" t="s">
        <v>454</v>
      </c>
      <c r="W12" s="648" t="s">
        <v>422</v>
      </c>
      <c r="X12" s="648" t="s">
        <v>420</v>
      </c>
      <c r="Y12" s="644" t="s">
        <v>421</v>
      </c>
      <c r="Z12" s="644" t="s">
        <v>10</v>
      </c>
      <c r="AA12" s="644" t="s">
        <v>10</v>
      </c>
      <c r="AB12" s="644" t="s">
        <v>10</v>
      </c>
      <c r="AC12" s="644" t="s">
        <v>422</v>
      </c>
      <c r="AD12" s="648" t="s">
        <v>420</v>
      </c>
      <c r="AE12" s="648" t="s">
        <v>422</v>
      </c>
      <c r="AF12" s="644" t="s">
        <v>10</v>
      </c>
      <c r="AG12" s="644" t="s">
        <v>421</v>
      </c>
      <c r="AH12" s="644" t="s">
        <v>10</v>
      </c>
      <c r="AI12" s="651" t="s">
        <v>421</v>
      </c>
      <c r="AJ12" s="25">
        <v>138</v>
      </c>
      <c r="AK12" s="26">
        <f>AJ12+AL12</f>
        <v>234</v>
      </c>
      <c r="AL12" s="162">
        <v>96</v>
      </c>
    </row>
    <row r="13" spans="1:38" ht="12" customHeight="1" thickBot="1">
      <c r="A13" s="338" t="s">
        <v>115</v>
      </c>
      <c r="B13" s="238" t="s">
        <v>370</v>
      </c>
      <c r="C13" s="79" t="s">
        <v>113</v>
      </c>
      <c r="D13" s="178" t="s">
        <v>173</v>
      </c>
      <c r="E13" s="647" t="s">
        <v>10</v>
      </c>
      <c r="F13" s="637" t="s">
        <v>454</v>
      </c>
      <c r="G13" s="645" t="s">
        <v>10</v>
      </c>
      <c r="H13" s="419" t="s">
        <v>10</v>
      </c>
      <c r="I13" s="631" t="s">
        <v>420</v>
      </c>
      <c r="J13" s="625" t="s">
        <v>454</v>
      </c>
      <c r="K13" s="419" t="s">
        <v>421</v>
      </c>
      <c r="L13" s="419" t="s">
        <v>10</v>
      </c>
      <c r="M13" s="420" t="s">
        <v>454</v>
      </c>
      <c r="N13" s="419" t="s">
        <v>10</v>
      </c>
      <c r="O13" s="419" t="s">
        <v>10</v>
      </c>
      <c r="P13" s="631" t="s">
        <v>422</v>
      </c>
      <c r="Q13" s="631" t="s">
        <v>420</v>
      </c>
      <c r="R13" s="419" t="s">
        <v>10</v>
      </c>
      <c r="S13" s="419" t="s">
        <v>421</v>
      </c>
      <c r="T13" s="637" t="s">
        <v>454</v>
      </c>
      <c r="U13" s="645" t="s">
        <v>10</v>
      </c>
      <c r="V13" s="645" t="s">
        <v>10</v>
      </c>
      <c r="W13" s="646" t="s">
        <v>420</v>
      </c>
      <c r="X13" s="646" t="s">
        <v>422</v>
      </c>
      <c r="Y13" s="645" t="s">
        <v>10</v>
      </c>
      <c r="Z13" s="645" t="s">
        <v>421</v>
      </c>
      <c r="AA13" s="637" t="s">
        <v>454</v>
      </c>
      <c r="AB13" s="645" t="s">
        <v>421</v>
      </c>
      <c r="AC13" s="649" t="s">
        <v>423</v>
      </c>
      <c r="AD13" s="646" t="s">
        <v>420</v>
      </c>
      <c r="AE13" s="646" t="s">
        <v>420</v>
      </c>
      <c r="AF13" s="637" t="s">
        <v>454</v>
      </c>
      <c r="AG13" s="645" t="s">
        <v>10</v>
      </c>
      <c r="AH13" s="645" t="s">
        <v>422</v>
      </c>
      <c r="AI13" s="650" t="s">
        <v>10</v>
      </c>
      <c r="AJ13" s="25">
        <v>138</v>
      </c>
      <c r="AK13" s="26">
        <f>AJ13+AL13</f>
        <v>210</v>
      </c>
      <c r="AL13" s="162">
        <v>72</v>
      </c>
    </row>
    <row r="14" spans="1:38" ht="12" customHeight="1">
      <c r="A14" s="551" t="s">
        <v>0</v>
      </c>
      <c r="B14" s="545" t="s">
        <v>1</v>
      </c>
      <c r="C14" s="84" t="s">
        <v>3</v>
      </c>
      <c r="D14" s="505" t="s">
        <v>4</v>
      </c>
      <c r="E14" s="277" t="s">
        <v>10</v>
      </c>
      <c r="F14" s="277" t="s">
        <v>11</v>
      </c>
      <c r="G14" s="277" t="s">
        <v>11</v>
      </c>
      <c r="H14" s="277" t="s">
        <v>12</v>
      </c>
      <c r="I14" s="277" t="s">
        <v>12</v>
      </c>
      <c r="J14" s="277" t="s">
        <v>13</v>
      </c>
      <c r="K14" s="277" t="s">
        <v>12</v>
      </c>
      <c r="L14" s="277" t="s">
        <v>10</v>
      </c>
      <c r="M14" s="277" t="s">
        <v>11</v>
      </c>
      <c r="N14" s="277" t="s">
        <v>11</v>
      </c>
      <c r="O14" s="277" t="s">
        <v>12</v>
      </c>
      <c r="P14" s="277" t="s">
        <v>12</v>
      </c>
      <c r="Q14" s="277" t="s">
        <v>13</v>
      </c>
      <c r="R14" s="277" t="s">
        <v>12</v>
      </c>
      <c r="S14" s="277" t="s">
        <v>10</v>
      </c>
      <c r="T14" s="277" t="s">
        <v>11</v>
      </c>
      <c r="U14" s="277" t="s">
        <v>11</v>
      </c>
      <c r="V14" s="292" t="s">
        <v>12</v>
      </c>
      <c r="W14" s="277" t="s">
        <v>12</v>
      </c>
      <c r="X14" s="292" t="s">
        <v>13</v>
      </c>
      <c r="Y14" s="292" t="s">
        <v>12</v>
      </c>
      <c r="Z14" s="277" t="s">
        <v>10</v>
      </c>
      <c r="AA14" s="292" t="s">
        <v>11</v>
      </c>
      <c r="AB14" s="277" t="s">
        <v>11</v>
      </c>
      <c r="AC14" s="292" t="s">
        <v>12</v>
      </c>
      <c r="AD14" s="292" t="s">
        <v>12</v>
      </c>
      <c r="AE14" s="292" t="s">
        <v>13</v>
      </c>
      <c r="AF14" s="292" t="s">
        <v>12</v>
      </c>
      <c r="AG14" s="292" t="s">
        <v>10</v>
      </c>
      <c r="AH14" s="292" t="s">
        <v>11</v>
      </c>
      <c r="AI14" s="305" t="s">
        <v>11</v>
      </c>
      <c r="AJ14" s="503" t="s">
        <v>5</v>
      </c>
      <c r="AK14" s="501" t="s">
        <v>6</v>
      </c>
      <c r="AL14" s="513" t="s">
        <v>7</v>
      </c>
    </row>
    <row r="15" spans="1:38" ht="12" customHeight="1" thickBot="1">
      <c r="A15" s="552"/>
      <c r="B15" s="553"/>
      <c r="C15" s="143" t="s">
        <v>45</v>
      </c>
      <c r="D15" s="506"/>
      <c r="E15" s="286">
        <v>1</v>
      </c>
      <c r="F15" s="287">
        <v>2</v>
      </c>
      <c r="G15" s="287">
        <v>3</v>
      </c>
      <c r="H15" s="287">
        <v>4</v>
      </c>
      <c r="I15" s="287">
        <v>5</v>
      </c>
      <c r="J15" s="287">
        <v>6</v>
      </c>
      <c r="K15" s="287">
        <v>7</v>
      </c>
      <c r="L15" s="287">
        <v>8</v>
      </c>
      <c r="M15" s="287">
        <v>9</v>
      </c>
      <c r="N15" s="287">
        <v>10</v>
      </c>
      <c r="O15" s="287">
        <v>11</v>
      </c>
      <c r="P15" s="287">
        <v>12</v>
      </c>
      <c r="Q15" s="287">
        <v>13</v>
      </c>
      <c r="R15" s="287">
        <v>14</v>
      </c>
      <c r="S15" s="287">
        <v>15</v>
      </c>
      <c r="T15" s="287">
        <v>16</v>
      </c>
      <c r="U15" s="287">
        <v>17</v>
      </c>
      <c r="V15" s="287">
        <v>18</v>
      </c>
      <c r="W15" s="287">
        <v>19</v>
      </c>
      <c r="X15" s="287">
        <v>20</v>
      </c>
      <c r="Y15" s="287">
        <v>21</v>
      </c>
      <c r="Z15" s="287">
        <v>22</v>
      </c>
      <c r="AA15" s="287">
        <v>23</v>
      </c>
      <c r="AB15" s="310">
        <v>24</v>
      </c>
      <c r="AC15" s="310">
        <v>25</v>
      </c>
      <c r="AD15" s="310">
        <v>26</v>
      </c>
      <c r="AE15" s="310">
        <v>27</v>
      </c>
      <c r="AF15" s="310">
        <v>28</v>
      </c>
      <c r="AG15" s="293">
        <v>29</v>
      </c>
      <c r="AH15" s="293">
        <v>30</v>
      </c>
      <c r="AI15" s="306">
        <v>31</v>
      </c>
      <c r="AJ15" s="504"/>
      <c r="AK15" s="502"/>
      <c r="AL15" s="514"/>
    </row>
    <row r="16" spans="1:38" ht="12" customHeight="1">
      <c r="A16" s="337" t="s">
        <v>118</v>
      </c>
      <c r="B16" s="231" t="s">
        <v>258</v>
      </c>
      <c r="C16" s="240" t="s">
        <v>113</v>
      </c>
      <c r="D16" s="241" t="s">
        <v>181</v>
      </c>
      <c r="E16" s="659" t="s">
        <v>420</v>
      </c>
      <c r="F16" s="318" t="s">
        <v>428</v>
      </c>
      <c r="G16" s="318" t="s">
        <v>420</v>
      </c>
      <c r="H16" s="318" t="s">
        <v>428</v>
      </c>
      <c r="I16" s="630" t="s">
        <v>420</v>
      </c>
      <c r="J16" s="630" t="s">
        <v>428</v>
      </c>
      <c r="K16" s="318" t="s">
        <v>420</v>
      </c>
      <c r="L16" s="318" t="s">
        <v>428</v>
      </c>
      <c r="M16" s="318" t="s">
        <v>420</v>
      </c>
      <c r="N16" s="318" t="s">
        <v>428</v>
      </c>
      <c r="O16" s="318" t="s">
        <v>420</v>
      </c>
      <c r="P16" s="630" t="s">
        <v>420</v>
      </c>
      <c r="Q16" s="630" t="s">
        <v>420</v>
      </c>
      <c r="R16" s="318" t="s">
        <v>428</v>
      </c>
      <c r="S16" s="318" t="s">
        <v>420</v>
      </c>
      <c r="T16" s="318" t="s">
        <v>428</v>
      </c>
      <c r="U16" s="318" t="s">
        <v>420</v>
      </c>
      <c r="V16" s="318" t="s">
        <v>428</v>
      </c>
      <c r="W16" s="630" t="s">
        <v>420</v>
      </c>
      <c r="X16" s="630" t="s">
        <v>420</v>
      </c>
      <c r="Y16" s="318" t="s">
        <v>420</v>
      </c>
      <c r="Z16" s="318" t="s">
        <v>428</v>
      </c>
      <c r="AA16" s="318" t="s">
        <v>420</v>
      </c>
      <c r="AB16" s="386" t="s">
        <v>456</v>
      </c>
      <c r="AC16" s="318" t="s">
        <v>420</v>
      </c>
      <c r="AD16" s="630" t="s">
        <v>428</v>
      </c>
      <c r="AE16" s="630" t="s">
        <v>420</v>
      </c>
      <c r="AF16" s="318" t="s">
        <v>420</v>
      </c>
      <c r="AG16" s="318" t="s">
        <v>420</v>
      </c>
      <c r="AH16" s="318" t="s">
        <v>428</v>
      </c>
      <c r="AI16" s="657" t="s">
        <v>420</v>
      </c>
      <c r="AJ16" s="25">
        <v>138</v>
      </c>
      <c r="AK16" s="26">
        <f>AJ16+AL16</f>
        <v>144</v>
      </c>
      <c r="AL16" s="162">
        <v>6</v>
      </c>
    </row>
    <row r="17" spans="1:38" ht="12" customHeight="1">
      <c r="A17" s="338" t="s">
        <v>117</v>
      </c>
      <c r="B17" s="234" t="s">
        <v>256</v>
      </c>
      <c r="C17" s="79" t="s">
        <v>113</v>
      </c>
      <c r="D17" s="178" t="s">
        <v>181</v>
      </c>
      <c r="E17" s="654" t="s">
        <v>437</v>
      </c>
      <c r="F17" s="628" t="s">
        <v>437</v>
      </c>
      <c r="G17" s="628" t="s">
        <v>437</v>
      </c>
      <c r="H17" s="628" t="s">
        <v>437</v>
      </c>
      <c r="I17" s="628" t="s">
        <v>436</v>
      </c>
      <c r="J17" s="628" t="s">
        <v>436</v>
      </c>
      <c r="K17" s="628" t="s">
        <v>437</v>
      </c>
      <c r="L17" s="628" t="s">
        <v>437</v>
      </c>
      <c r="M17" s="628" t="s">
        <v>437</v>
      </c>
      <c r="N17" s="317" t="s">
        <v>428</v>
      </c>
      <c r="O17" s="317" t="s">
        <v>420</v>
      </c>
      <c r="P17" s="627" t="s">
        <v>428</v>
      </c>
      <c r="Q17" s="623" t="s">
        <v>457</v>
      </c>
      <c r="R17" s="317" t="s">
        <v>428</v>
      </c>
      <c r="S17" s="317" t="s">
        <v>420</v>
      </c>
      <c r="T17" s="385" t="s">
        <v>457</v>
      </c>
      <c r="U17" s="317" t="s">
        <v>420</v>
      </c>
      <c r="V17" s="317" t="s">
        <v>428</v>
      </c>
      <c r="W17" s="623" t="s">
        <v>457</v>
      </c>
      <c r="X17" s="627" t="s">
        <v>428</v>
      </c>
      <c r="Y17" s="317" t="s">
        <v>420</v>
      </c>
      <c r="Z17" s="385" t="s">
        <v>457</v>
      </c>
      <c r="AA17" s="317" t="s">
        <v>420</v>
      </c>
      <c r="AB17" s="318" t="s">
        <v>428</v>
      </c>
      <c r="AC17" s="318" t="s">
        <v>420</v>
      </c>
      <c r="AD17" s="624" t="s">
        <v>457</v>
      </c>
      <c r="AE17" s="630" t="s">
        <v>420</v>
      </c>
      <c r="AF17" s="318" t="s">
        <v>428</v>
      </c>
      <c r="AG17" s="386" t="s">
        <v>457</v>
      </c>
      <c r="AH17" s="318" t="s">
        <v>428</v>
      </c>
      <c r="AI17" s="657" t="s">
        <v>420</v>
      </c>
      <c r="AJ17" s="25">
        <v>138</v>
      </c>
      <c r="AK17" s="26">
        <f>AJ17+AL17</f>
        <v>210</v>
      </c>
      <c r="AL17" s="162">
        <v>72</v>
      </c>
    </row>
    <row r="18" spans="1:38" ht="12" customHeight="1">
      <c r="A18" s="338" t="s">
        <v>308</v>
      </c>
      <c r="B18" s="237" t="s">
        <v>257</v>
      </c>
      <c r="C18" s="79" t="s">
        <v>113</v>
      </c>
      <c r="D18" s="178" t="s">
        <v>181</v>
      </c>
      <c r="E18" s="417" t="s">
        <v>428</v>
      </c>
      <c r="F18" s="317" t="s">
        <v>420</v>
      </c>
      <c r="G18" s="317" t="s">
        <v>428</v>
      </c>
      <c r="H18" s="317" t="s">
        <v>420</v>
      </c>
      <c r="I18" s="623" t="s">
        <v>457</v>
      </c>
      <c r="J18" s="627" t="s">
        <v>420</v>
      </c>
      <c r="K18" s="317" t="s">
        <v>428</v>
      </c>
      <c r="L18" s="317" t="s">
        <v>420</v>
      </c>
      <c r="M18" s="317" t="s">
        <v>428</v>
      </c>
      <c r="N18" s="317" t="s">
        <v>420</v>
      </c>
      <c r="O18" s="385" t="s">
        <v>456</v>
      </c>
      <c r="P18" s="627" t="s">
        <v>420</v>
      </c>
      <c r="Q18" s="627" t="s">
        <v>420</v>
      </c>
      <c r="R18" s="317" t="s">
        <v>420</v>
      </c>
      <c r="S18" s="317" t="s">
        <v>428</v>
      </c>
      <c r="T18" s="317" t="s">
        <v>420</v>
      </c>
      <c r="U18" s="385" t="s">
        <v>457</v>
      </c>
      <c r="V18" s="317" t="s">
        <v>420</v>
      </c>
      <c r="W18" s="627" t="s">
        <v>428</v>
      </c>
      <c r="X18" s="627" t="s">
        <v>420</v>
      </c>
      <c r="Y18" s="385" t="s">
        <v>457</v>
      </c>
      <c r="Z18" s="317" t="s">
        <v>420</v>
      </c>
      <c r="AA18" s="317" t="s">
        <v>428</v>
      </c>
      <c r="AB18" s="317" t="s">
        <v>420</v>
      </c>
      <c r="AC18" s="317" t="s">
        <v>428</v>
      </c>
      <c r="AD18" s="623" t="s">
        <v>455</v>
      </c>
      <c r="AE18" s="627" t="s">
        <v>428</v>
      </c>
      <c r="AF18" s="317" t="s">
        <v>420</v>
      </c>
      <c r="AG18" s="317" t="s">
        <v>428</v>
      </c>
      <c r="AH18" s="317" t="s">
        <v>420</v>
      </c>
      <c r="AI18" s="319" t="s">
        <v>428</v>
      </c>
      <c r="AJ18" s="25">
        <v>138</v>
      </c>
      <c r="AK18" s="26">
        <f>AJ18+AL18</f>
        <v>186</v>
      </c>
      <c r="AL18" s="162">
        <v>48</v>
      </c>
    </row>
    <row r="19" spans="1:38" ht="12" customHeight="1" thickBot="1">
      <c r="A19" s="338" t="s">
        <v>116</v>
      </c>
      <c r="B19" s="238" t="s">
        <v>255</v>
      </c>
      <c r="C19" s="79" t="s">
        <v>113</v>
      </c>
      <c r="D19" s="178" t="s">
        <v>181</v>
      </c>
      <c r="E19" s="424" t="s">
        <v>457</v>
      </c>
      <c r="F19" s="656" t="s">
        <v>420</v>
      </c>
      <c r="G19" s="656" t="s">
        <v>428</v>
      </c>
      <c r="H19" s="656" t="s">
        <v>420</v>
      </c>
      <c r="I19" s="655" t="s">
        <v>428</v>
      </c>
      <c r="J19" s="655" t="s">
        <v>420</v>
      </c>
      <c r="K19" s="656" t="s">
        <v>428</v>
      </c>
      <c r="L19" s="652" t="s">
        <v>457</v>
      </c>
      <c r="M19" s="656" t="s">
        <v>428</v>
      </c>
      <c r="N19" s="656" t="s">
        <v>420</v>
      </c>
      <c r="O19" s="656" t="s">
        <v>428</v>
      </c>
      <c r="P19" s="655" t="s">
        <v>420</v>
      </c>
      <c r="Q19" s="653" t="s">
        <v>457</v>
      </c>
      <c r="R19" s="656" t="s">
        <v>420</v>
      </c>
      <c r="S19" s="389" t="s">
        <v>456</v>
      </c>
      <c r="T19" s="656" t="s">
        <v>420</v>
      </c>
      <c r="U19" s="656" t="s">
        <v>428</v>
      </c>
      <c r="V19" s="656" t="s">
        <v>420</v>
      </c>
      <c r="W19" s="655" t="s">
        <v>420</v>
      </c>
      <c r="X19" s="653" t="s">
        <v>457</v>
      </c>
      <c r="Y19" s="656" t="s">
        <v>428</v>
      </c>
      <c r="Z19" s="656" t="s">
        <v>420</v>
      </c>
      <c r="AA19" s="389" t="s">
        <v>457</v>
      </c>
      <c r="AB19" s="656" t="s">
        <v>420</v>
      </c>
      <c r="AC19" s="656" t="s">
        <v>428</v>
      </c>
      <c r="AD19" s="655" t="s">
        <v>420</v>
      </c>
      <c r="AE19" s="655" t="s">
        <v>428</v>
      </c>
      <c r="AF19" s="656" t="s">
        <v>428</v>
      </c>
      <c r="AG19" s="656" t="s">
        <v>420</v>
      </c>
      <c r="AH19" s="656" t="s">
        <v>420</v>
      </c>
      <c r="AI19" s="658" t="s">
        <v>428</v>
      </c>
      <c r="AJ19" s="25">
        <v>138</v>
      </c>
      <c r="AK19" s="26">
        <f>AJ19+AL19</f>
        <v>204</v>
      </c>
      <c r="AL19" s="168">
        <v>66</v>
      </c>
    </row>
    <row r="20" spans="1:38" ht="12" customHeight="1">
      <c r="A20" s="551" t="s">
        <v>0</v>
      </c>
      <c r="B20" s="545" t="s">
        <v>1</v>
      </c>
      <c r="C20" s="84" t="s">
        <v>3</v>
      </c>
      <c r="D20" s="505" t="s">
        <v>4</v>
      </c>
      <c r="E20" s="277" t="s">
        <v>10</v>
      </c>
      <c r="F20" s="277" t="s">
        <v>11</v>
      </c>
      <c r="G20" s="277" t="s">
        <v>11</v>
      </c>
      <c r="H20" s="277" t="s">
        <v>12</v>
      </c>
      <c r="I20" s="277" t="s">
        <v>12</v>
      </c>
      <c r="J20" s="277" t="s">
        <v>13</v>
      </c>
      <c r="K20" s="277" t="s">
        <v>12</v>
      </c>
      <c r="L20" s="277" t="s">
        <v>10</v>
      </c>
      <c r="M20" s="277" t="s">
        <v>11</v>
      </c>
      <c r="N20" s="277" t="s">
        <v>11</v>
      </c>
      <c r="O20" s="277" t="s">
        <v>12</v>
      </c>
      <c r="P20" s="277" t="s">
        <v>12</v>
      </c>
      <c r="Q20" s="277" t="s">
        <v>13</v>
      </c>
      <c r="R20" s="277" t="s">
        <v>12</v>
      </c>
      <c r="S20" s="277" t="s">
        <v>10</v>
      </c>
      <c r="T20" s="277" t="s">
        <v>11</v>
      </c>
      <c r="U20" s="277" t="s">
        <v>11</v>
      </c>
      <c r="V20" s="292" t="s">
        <v>12</v>
      </c>
      <c r="W20" s="277" t="s">
        <v>12</v>
      </c>
      <c r="X20" s="292" t="s">
        <v>13</v>
      </c>
      <c r="Y20" s="292" t="s">
        <v>12</v>
      </c>
      <c r="Z20" s="277" t="s">
        <v>10</v>
      </c>
      <c r="AA20" s="292" t="s">
        <v>11</v>
      </c>
      <c r="AB20" s="277" t="s">
        <v>11</v>
      </c>
      <c r="AC20" s="292" t="s">
        <v>12</v>
      </c>
      <c r="AD20" s="292" t="s">
        <v>12</v>
      </c>
      <c r="AE20" s="292" t="s">
        <v>13</v>
      </c>
      <c r="AF20" s="292" t="s">
        <v>12</v>
      </c>
      <c r="AG20" s="292" t="s">
        <v>10</v>
      </c>
      <c r="AH20" s="292" t="s">
        <v>11</v>
      </c>
      <c r="AI20" s="305" t="s">
        <v>11</v>
      </c>
      <c r="AJ20" s="503" t="s">
        <v>5</v>
      </c>
      <c r="AK20" s="501" t="s">
        <v>6</v>
      </c>
      <c r="AL20" s="513" t="s">
        <v>7</v>
      </c>
    </row>
    <row r="21" spans="1:38" ht="12" customHeight="1" thickBot="1">
      <c r="A21" s="554"/>
      <c r="B21" s="546"/>
      <c r="C21" s="143" t="s">
        <v>45</v>
      </c>
      <c r="D21" s="506"/>
      <c r="E21" s="286">
        <v>1</v>
      </c>
      <c r="F21" s="287">
        <v>2</v>
      </c>
      <c r="G21" s="287">
        <v>3</v>
      </c>
      <c r="H21" s="287">
        <v>4</v>
      </c>
      <c r="I21" s="287">
        <v>5</v>
      </c>
      <c r="J21" s="287">
        <v>6</v>
      </c>
      <c r="K21" s="287">
        <v>7</v>
      </c>
      <c r="L21" s="287">
        <v>8</v>
      </c>
      <c r="M21" s="287">
        <v>9</v>
      </c>
      <c r="N21" s="287">
        <v>10</v>
      </c>
      <c r="O21" s="287">
        <v>11</v>
      </c>
      <c r="P21" s="287">
        <v>12</v>
      </c>
      <c r="Q21" s="287">
        <v>13</v>
      </c>
      <c r="R21" s="287">
        <v>14</v>
      </c>
      <c r="S21" s="287">
        <v>15</v>
      </c>
      <c r="T21" s="287">
        <v>16</v>
      </c>
      <c r="U21" s="287">
        <v>17</v>
      </c>
      <c r="V21" s="287">
        <v>18</v>
      </c>
      <c r="W21" s="287">
        <v>19</v>
      </c>
      <c r="X21" s="287">
        <v>20</v>
      </c>
      <c r="Y21" s="287">
        <v>21</v>
      </c>
      <c r="Z21" s="287">
        <v>22</v>
      </c>
      <c r="AA21" s="287">
        <v>23</v>
      </c>
      <c r="AB21" s="310">
        <v>24</v>
      </c>
      <c r="AC21" s="310">
        <v>25</v>
      </c>
      <c r="AD21" s="310">
        <v>26</v>
      </c>
      <c r="AE21" s="310">
        <v>27</v>
      </c>
      <c r="AF21" s="310">
        <v>28</v>
      </c>
      <c r="AG21" s="293">
        <v>29</v>
      </c>
      <c r="AH21" s="293">
        <v>30</v>
      </c>
      <c r="AI21" s="306">
        <v>31</v>
      </c>
      <c r="AJ21" s="504"/>
      <c r="AK21" s="502"/>
      <c r="AL21" s="514"/>
    </row>
    <row r="22" spans="1:38" ht="12" customHeight="1">
      <c r="A22" s="341" t="s">
        <v>119</v>
      </c>
      <c r="B22" s="339" t="s">
        <v>200</v>
      </c>
      <c r="C22" s="240" t="s">
        <v>120</v>
      </c>
      <c r="D22" s="241" t="s">
        <v>105</v>
      </c>
      <c r="E22" s="621" t="s">
        <v>421</v>
      </c>
      <c r="F22" s="600" t="s">
        <v>421</v>
      </c>
      <c r="G22" s="600" t="s">
        <v>421</v>
      </c>
      <c r="H22" s="600" t="s">
        <v>421</v>
      </c>
      <c r="I22" s="599" t="s">
        <v>420</v>
      </c>
      <c r="J22" s="599" t="s">
        <v>420</v>
      </c>
      <c r="K22" s="600" t="s">
        <v>421</v>
      </c>
      <c r="L22" s="600" t="s">
        <v>421</v>
      </c>
      <c r="M22" s="600" t="s">
        <v>421</v>
      </c>
      <c r="N22" s="600" t="s">
        <v>421</v>
      </c>
      <c r="O22" s="600" t="s">
        <v>421</v>
      </c>
      <c r="P22" s="599" t="s">
        <v>420</v>
      </c>
      <c r="Q22" s="599" t="s">
        <v>420</v>
      </c>
      <c r="R22" s="600" t="s">
        <v>421</v>
      </c>
      <c r="S22" s="600" t="s">
        <v>421</v>
      </c>
      <c r="T22" s="600" t="s">
        <v>421</v>
      </c>
      <c r="U22" s="600" t="s">
        <v>421</v>
      </c>
      <c r="V22" s="600" t="s">
        <v>421</v>
      </c>
      <c r="W22" s="599" t="s">
        <v>420</v>
      </c>
      <c r="X22" s="599" t="s">
        <v>420</v>
      </c>
      <c r="Y22" s="600" t="s">
        <v>421</v>
      </c>
      <c r="Z22" s="600" t="s">
        <v>421</v>
      </c>
      <c r="AA22" s="600" t="s">
        <v>421</v>
      </c>
      <c r="AB22" s="600" t="s">
        <v>421</v>
      </c>
      <c r="AC22" s="600" t="s">
        <v>421</v>
      </c>
      <c r="AD22" s="599" t="s">
        <v>420</v>
      </c>
      <c r="AE22" s="599" t="s">
        <v>420</v>
      </c>
      <c r="AF22" s="600" t="s">
        <v>421</v>
      </c>
      <c r="AG22" s="600" t="s">
        <v>421</v>
      </c>
      <c r="AH22" s="600" t="s">
        <v>421</v>
      </c>
      <c r="AI22" s="622" t="s">
        <v>421</v>
      </c>
      <c r="AJ22" s="214">
        <v>138</v>
      </c>
      <c r="AK22" s="215">
        <f>AJ22+AL22</f>
        <v>138</v>
      </c>
      <c r="AL22" s="216">
        <v>0</v>
      </c>
    </row>
    <row r="23" spans="1:38" ht="12" customHeight="1">
      <c r="A23" s="341" t="s">
        <v>411</v>
      </c>
      <c r="B23" s="340" t="s">
        <v>409</v>
      </c>
      <c r="C23" s="334" t="s">
        <v>405</v>
      </c>
      <c r="D23" s="335"/>
      <c r="E23" s="422" t="s">
        <v>455</v>
      </c>
      <c r="F23" s="386" t="s">
        <v>455</v>
      </c>
      <c r="G23" s="386" t="s">
        <v>455</v>
      </c>
      <c r="H23" s="386" t="s">
        <v>455</v>
      </c>
      <c r="I23" s="624"/>
      <c r="J23" s="624"/>
      <c r="K23" s="386"/>
      <c r="L23" s="386"/>
      <c r="M23" s="386"/>
      <c r="N23" s="386"/>
      <c r="O23" s="386"/>
      <c r="P23" s="624"/>
      <c r="Q23" s="624"/>
      <c r="R23" s="386"/>
      <c r="S23" s="386"/>
      <c r="T23" s="386"/>
      <c r="U23" s="386"/>
      <c r="V23" s="386"/>
      <c r="W23" s="624"/>
      <c r="X23" s="624" t="s">
        <v>454</v>
      </c>
      <c r="Y23" s="386"/>
      <c r="Z23" s="386"/>
      <c r="AA23" s="386"/>
      <c r="AB23" s="386"/>
      <c r="AC23" s="386"/>
      <c r="AD23" s="624"/>
      <c r="AE23" s="624"/>
      <c r="AF23" s="386"/>
      <c r="AG23" s="386"/>
      <c r="AH23" s="386"/>
      <c r="AI23" s="388"/>
      <c r="AJ23" s="349"/>
      <c r="AK23" s="347"/>
      <c r="AL23" s="348">
        <v>36</v>
      </c>
    </row>
    <row r="24" spans="1:38" ht="12" customHeight="1">
      <c r="A24" s="341">
        <v>142018</v>
      </c>
      <c r="B24" s="339" t="s">
        <v>407</v>
      </c>
      <c r="C24" s="79" t="s">
        <v>405</v>
      </c>
      <c r="D24" s="343"/>
      <c r="E24" s="423"/>
      <c r="F24" s="385"/>
      <c r="G24" s="385"/>
      <c r="H24" s="385"/>
      <c r="I24" s="623" t="s">
        <v>454</v>
      </c>
      <c r="J24" s="623"/>
      <c r="K24" s="385"/>
      <c r="L24" s="385"/>
      <c r="M24" s="385"/>
      <c r="N24" s="385"/>
      <c r="O24" s="385"/>
      <c r="P24" s="623"/>
      <c r="Q24" s="623"/>
      <c r="R24" s="385"/>
      <c r="S24" s="385"/>
      <c r="T24" s="385"/>
      <c r="U24" s="385"/>
      <c r="V24" s="385"/>
      <c r="W24" s="623"/>
      <c r="X24" s="623"/>
      <c r="Y24" s="385"/>
      <c r="Z24" s="385"/>
      <c r="AA24" s="385"/>
      <c r="AB24" s="385"/>
      <c r="AC24" s="385"/>
      <c r="AD24" s="623"/>
      <c r="AE24" s="623"/>
      <c r="AF24" s="385"/>
      <c r="AG24" s="385"/>
      <c r="AH24" s="385"/>
      <c r="AI24" s="387"/>
      <c r="AJ24" s="349"/>
      <c r="AK24" s="347"/>
      <c r="AL24" s="348">
        <v>12</v>
      </c>
    </row>
    <row r="25" spans="1:38" ht="12" customHeight="1" thickBot="1">
      <c r="A25" s="342" t="s">
        <v>412</v>
      </c>
      <c r="B25" s="238" t="s">
        <v>410</v>
      </c>
      <c r="C25" s="307" t="s">
        <v>405</v>
      </c>
      <c r="D25" s="217"/>
      <c r="E25" s="424"/>
      <c r="F25" s="389" t="s">
        <v>457</v>
      </c>
      <c r="G25" s="389"/>
      <c r="H25" s="389" t="s">
        <v>457</v>
      </c>
      <c r="I25" s="653"/>
      <c r="J25" s="653" t="s">
        <v>457</v>
      </c>
      <c r="K25" s="389"/>
      <c r="L25" s="389"/>
      <c r="M25" s="389"/>
      <c r="N25" s="389"/>
      <c r="O25" s="389"/>
      <c r="P25" s="653" t="s">
        <v>457</v>
      </c>
      <c r="Q25" s="653"/>
      <c r="R25" s="389"/>
      <c r="S25" s="389"/>
      <c r="T25" s="389"/>
      <c r="U25" s="389"/>
      <c r="V25" s="389"/>
      <c r="W25" s="653"/>
      <c r="X25" s="653"/>
      <c r="Y25" s="389"/>
      <c r="Z25" s="389"/>
      <c r="AA25" s="389"/>
      <c r="AB25" s="389"/>
      <c r="AC25" s="389"/>
      <c r="AD25" s="653"/>
      <c r="AE25" s="653"/>
      <c r="AF25" s="389"/>
      <c r="AG25" s="389"/>
      <c r="AH25" s="389"/>
      <c r="AI25" s="390"/>
      <c r="AJ25" s="344"/>
      <c r="AK25" s="345"/>
      <c r="AL25" s="346">
        <v>48</v>
      </c>
    </row>
    <row r="26" spans="3:38" ht="12" customHeight="1" thickBo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36"/>
      <c r="AK26" s="38"/>
      <c r="AL26" s="38"/>
    </row>
    <row r="27" spans="1:39" ht="12" customHeight="1" thickBot="1">
      <c r="A27" s="465" t="s">
        <v>15</v>
      </c>
      <c r="B27" s="33" t="s">
        <v>16</v>
      </c>
      <c r="C27" s="515" t="s">
        <v>17</v>
      </c>
      <c r="D27" s="515"/>
      <c r="E27" s="489" t="s">
        <v>18</v>
      </c>
      <c r="F27" s="489"/>
      <c r="G27" s="489"/>
      <c r="H27" s="489"/>
      <c r="I27" s="493" t="s">
        <v>19</v>
      </c>
      <c r="J27" s="493"/>
      <c r="K27" s="493"/>
      <c r="L27" s="493"/>
      <c r="M27" s="493"/>
      <c r="N27" s="34"/>
      <c r="O27" s="34"/>
      <c r="P27" s="34"/>
      <c r="Q27" s="34"/>
      <c r="R27" s="34"/>
      <c r="S27" s="35"/>
      <c r="T27" s="486"/>
      <c r="U27" s="486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36"/>
      <c r="AG27" s="36"/>
      <c r="AH27" s="36"/>
      <c r="AI27" s="36"/>
      <c r="AJ27" s="38"/>
      <c r="AK27" s="38"/>
      <c r="AL27" s="38"/>
      <c r="AM27" s="39"/>
    </row>
    <row r="28" spans="1:38" s="41" customFormat="1" ht="12" customHeight="1" thickBot="1">
      <c r="A28" s="465"/>
      <c r="B28" s="40" t="s">
        <v>20</v>
      </c>
      <c r="C28" s="490" t="s">
        <v>21</v>
      </c>
      <c r="D28" s="490"/>
      <c r="E28" s="467" t="s">
        <v>296</v>
      </c>
      <c r="F28" s="467"/>
      <c r="G28" s="467"/>
      <c r="H28" s="467"/>
      <c r="I28" s="488" t="s">
        <v>295</v>
      </c>
      <c r="J28" s="488"/>
      <c r="K28" s="488"/>
      <c r="L28" s="488"/>
      <c r="M28" s="488"/>
      <c r="N28" s="36"/>
      <c r="O28" s="36"/>
      <c r="P28" s="36"/>
      <c r="Q28" s="36"/>
      <c r="R28" s="36"/>
      <c r="S28" s="35"/>
      <c r="T28" s="486"/>
      <c r="U28" s="486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36"/>
      <c r="AG28" s="36"/>
      <c r="AH28" s="36"/>
      <c r="AI28" s="36"/>
      <c r="AJ28" s="38"/>
      <c r="AK28" s="38"/>
      <c r="AL28" s="38"/>
    </row>
    <row r="29" spans="1:38" s="41" customFormat="1" ht="12" customHeight="1" thickBot="1">
      <c r="A29" s="465"/>
      <c r="B29" s="40" t="s">
        <v>24</v>
      </c>
      <c r="C29" s="490" t="s">
        <v>25</v>
      </c>
      <c r="D29" s="490"/>
      <c r="E29" s="492" t="s">
        <v>26</v>
      </c>
      <c r="F29" s="492"/>
      <c r="G29" s="492"/>
      <c r="H29" s="492"/>
      <c r="I29" s="487" t="s">
        <v>27</v>
      </c>
      <c r="J29" s="487"/>
      <c r="K29" s="487"/>
      <c r="L29" s="487"/>
      <c r="M29" s="487"/>
      <c r="N29" s="36"/>
      <c r="O29" s="36"/>
      <c r="P29" s="36"/>
      <c r="Q29" s="36"/>
      <c r="R29" s="36"/>
      <c r="S29" s="35"/>
      <c r="T29" s="500"/>
      <c r="U29" s="500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8"/>
      <c r="AK29" s="38"/>
      <c r="AL29" s="38"/>
    </row>
    <row r="30" spans="1:39" ht="29.25" customHeight="1" thickBot="1">
      <c r="A30" s="465"/>
      <c r="B30" s="42" t="s">
        <v>28</v>
      </c>
      <c r="C30" s="496" t="s">
        <v>121</v>
      </c>
      <c r="D30" s="496"/>
      <c r="E30" s="494" t="s">
        <v>30</v>
      </c>
      <c r="F30" s="494"/>
      <c r="G30" s="494"/>
      <c r="H30" s="494"/>
      <c r="I30" s="512" t="s">
        <v>31</v>
      </c>
      <c r="J30" s="512"/>
      <c r="K30" s="512"/>
      <c r="L30" s="512"/>
      <c r="M30" s="512"/>
      <c r="N30" s="43"/>
      <c r="O30" s="43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9"/>
    </row>
    <row r="31" spans="1:38" ht="12" customHeight="1" thickBot="1">
      <c r="A31" s="44"/>
      <c r="B31" s="43"/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472" t="s">
        <v>32</v>
      </c>
      <c r="B32" s="33" t="s">
        <v>122</v>
      </c>
      <c r="C32" s="515" t="s">
        <v>123</v>
      </c>
      <c r="D32" s="515"/>
      <c r="E32" s="489"/>
      <c r="F32" s="489"/>
      <c r="G32" s="489"/>
      <c r="H32" s="489"/>
      <c r="I32" s="493"/>
      <c r="J32" s="493"/>
      <c r="K32" s="493"/>
      <c r="L32" s="493"/>
      <c r="M32" s="49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472"/>
      <c r="B33" s="40" t="s">
        <v>124</v>
      </c>
      <c r="C33" s="490" t="s">
        <v>125</v>
      </c>
      <c r="D33" s="490"/>
      <c r="E33" s="498"/>
      <c r="F33" s="498"/>
      <c r="G33" s="498"/>
      <c r="H33" s="498"/>
      <c r="I33" s="488"/>
      <c r="J33" s="488"/>
      <c r="K33" s="488"/>
      <c r="L33" s="488"/>
      <c r="M33" s="488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12" customHeight="1" thickBot="1">
      <c r="A34" s="472"/>
      <c r="B34" s="40" t="s">
        <v>126</v>
      </c>
      <c r="C34" s="495" t="s">
        <v>127</v>
      </c>
      <c r="D34" s="495"/>
      <c r="E34" s="492"/>
      <c r="F34" s="492"/>
      <c r="G34" s="492"/>
      <c r="H34" s="492"/>
      <c r="I34" s="487"/>
      <c r="J34" s="487"/>
      <c r="K34" s="487"/>
      <c r="L34" s="487"/>
      <c r="M34" s="487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29.25" customHeight="1" thickBot="1">
      <c r="A35" s="472"/>
      <c r="B35" s="42" t="s">
        <v>128</v>
      </c>
      <c r="C35" s="495"/>
      <c r="D35" s="495"/>
      <c r="E35" s="491"/>
      <c r="F35" s="491"/>
      <c r="G35" s="491"/>
      <c r="H35" s="491"/>
      <c r="I35" s="485"/>
      <c r="J35" s="485"/>
      <c r="K35" s="485"/>
      <c r="L35" s="485"/>
      <c r="M35" s="485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157" spans="1:38" ht="12" customHeight="1">
      <c r="A157" s="43"/>
      <c r="B157" s="43"/>
      <c r="C157" s="4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</row>
    <row r="65530" ht="12.75" customHeight="1"/>
    <row r="65531" ht="12.75" customHeight="1"/>
    <row r="65532" ht="12.75" customHeight="1"/>
  </sheetData>
  <sheetProtection selectLockedCells="1" selectUnlockedCells="1"/>
  <mergeCells count="55">
    <mergeCell ref="A14:A15"/>
    <mergeCell ref="B9:B10"/>
    <mergeCell ref="D14:D15"/>
    <mergeCell ref="D20:D21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A27:A30"/>
    <mergeCell ref="C27:D27"/>
    <mergeCell ref="C29:D29"/>
    <mergeCell ref="E27:H27"/>
    <mergeCell ref="B14:B15"/>
    <mergeCell ref="A20:A21"/>
    <mergeCell ref="B20:B21"/>
    <mergeCell ref="I27:M27"/>
    <mergeCell ref="T27:U27"/>
    <mergeCell ref="V27:AE27"/>
    <mergeCell ref="C28:D28"/>
    <mergeCell ref="E28:H28"/>
    <mergeCell ref="I28:M28"/>
    <mergeCell ref="T28:U28"/>
    <mergeCell ref="V28:AE28"/>
    <mergeCell ref="E34:H34"/>
    <mergeCell ref="I34:M34"/>
    <mergeCell ref="E29:H29"/>
    <mergeCell ref="I29:M29"/>
    <mergeCell ref="T29:U29"/>
    <mergeCell ref="C30:D30"/>
    <mergeCell ref="E30:H30"/>
    <mergeCell ref="I30:M30"/>
    <mergeCell ref="E35:H35"/>
    <mergeCell ref="I35:M35"/>
    <mergeCell ref="A32:A35"/>
    <mergeCell ref="C32:D32"/>
    <mergeCell ref="E32:H32"/>
    <mergeCell ref="I32:M32"/>
    <mergeCell ref="C33:D33"/>
    <mergeCell ref="E33:H33"/>
    <mergeCell ref="I33:M33"/>
    <mergeCell ref="C34:D35"/>
    <mergeCell ref="AJ20:AJ21"/>
    <mergeCell ref="AK20:AK21"/>
    <mergeCell ref="AL20:AL21"/>
    <mergeCell ref="AL9:AL10"/>
    <mergeCell ref="AJ14:AJ15"/>
    <mergeCell ref="AK14:AK15"/>
    <mergeCell ref="AL14:AL15"/>
    <mergeCell ref="AJ9:AJ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W16" sqref="W16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569" t="s">
        <v>446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"/>
      <c r="AO1" s="57"/>
    </row>
    <row r="2" spans="1:41" s="52" customFormat="1" ht="15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8"/>
      <c r="AO2" s="59"/>
    </row>
    <row r="3" spans="1:41" s="53" customFormat="1" ht="15" customHeight="1" thickBot="1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8"/>
      <c r="AO3" s="59"/>
    </row>
    <row r="4" spans="1:41" s="61" customFormat="1" ht="15" customHeight="1">
      <c r="A4" s="558" t="s">
        <v>0</v>
      </c>
      <c r="B4" s="97" t="s">
        <v>1</v>
      </c>
      <c r="C4" s="97" t="s">
        <v>40</v>
      </c>
      <c r="D4" s="125" t="s">
        <v>3</v>
      </c>
      <c r="E4" s="571" t="s">
        <v>4</v>
      </c>
      <c r="F4" s="277" t="s">
        <v>10</v>
      </c>
      <c r="G4" s="277" t="s">
        <v>11</v>
      </c>
      <c r="H4" s="277" t="s">
        <v>11</v>
      </c>
      <c r="I4" s="277" t="s">
        <v>12</v>
      </c>
      <c r="J4" s="277" t="s">
        <v>12</v>
      </c>
      <c r="K4" s="277" t="s">
        <v>13</v>
      </c>
      <c r="L4" s="277" t="s">
        <v>12</v>
      </c>
      <c r="M4" s="277" t="s">
        <v>10</v>
      </c>
      <c r="N4" s="277" t="s">
        <v>11</v>
      </c>
      <c r="O4" s="277" t="s">
        <v>11</v>
      </c>
      <c r="P4" s="277" t="s">
        <v>12</v>
      </c>
      <c r="Q4" s="277" t="s">
        <v>12</v>
      </c>
      <c r="R4" s="277" t="s">
        <v>13</v>
      </c>
      <c r="S4" s="277" t="s">
        <v>12</v>
      </c>
      <c r="T4" s="277" t="s">
        <v>10</v>
      </c>
      <c r="U4" s="277" t="s">
        <v>11</v>
      </c>
      <c r="V4" s="277" t="s">
        <v>11</v>
      </c>
      <c r="W4" s="292" t="s">
        <v>12</v>
      </c>
      <c r="X4" s="277" t="s">
        <v>12</v>
      </c>
      <c r="Y4" s="292" t="s">
        <v>13</v>
      </c>
      <c r="Z4" s="292" t="s">
        <v>12</v>
      </c>
      <c r="AA4" s="277" t="s">
        <v>10</v>
      </c>
      <c r="AB4" s="292" t="s">
        <v>11</v>
      </c>
      <c r="AC4" s="277" t="s">
        <v>11</v>
      </c>
      <c r="AD4" s="292" t="s">
        <v>12</v>
      </c>
      <c r="AE4" s="292" t="s">
        <v>12</v>
      </c>
      <c r="AF4" s="292" t="s">
        <v>13</v>
      </c>
      <c r="AG4" s="292" t="s">
        <v>12</v>
      </c>
      <c r="AH4" s="292" t="s">
        <v>10</v>
      </c>
      <c r="AI4" s="292" t="s">
        <v>11</v>
      </c>
      <c r="AJ4" s="305" t="s">
        <v>11</v>
      </c>
      <c r="AK4" s="563" t="s">
        <v>5</v>
      </c>
      <c r="AL4" s="565" t="s">
        <v>6</v>
      </c>
      <c r="AM4" s="567" t="s">
        <v>7</v>
      </c>
      <c r="AN4" s="60"/>
      <c r="AO4" s="60"/>
    </row>
    <row r="5" spans="1:41" s="61" customFormat="1" ht="15" customHeight="1" thickBot="1">
      <c r="A5" s="559"/>
      <c r="B5" s="107" t="s">
        <v>168</v>
      </c>
      <c r="C5" s="107" t="s">
        <v>267</v>
      </c>
      <c r="D5" s="146" t="s">
        <v>45</v>
      </c>
      <c r="E5" s="562"/>
      <c r="F5" s="286">
        <v>1</v>
      </c>
      <c r="G5" s="287">
        <v>2</v>
      </c>
      <c r="H5" s="287">
        <v>3</v>
      </c>
      <c r="I5" s="287">
        <v>4</v>
      </c>
      <c r="J5" s="287">
        <v>5</v>
      </c>
      <c r="K5" s="287">
        <v>6</v>
      </c>
      <c r="L5" s="287">
        <v>7</v>
      </c>
      <c r="M5" s="287">
        <v>8</v>
      </c>
      <c r="N5" s="287">
        <v>9</v>
      </c>
      <c r="O5" s="287">
        <v>10</v>
      </c>
      <c r="P5" s="287">
        <v>11</v>
      </c>
      <c r="Q5" s="287">
        <v>12</v>
      </c>
      <c r="R5" s="287">
        <v>13</v>
      </c>
      <c r="S5" s="287">
        <v>14</v>
      </c>
      <c r="T5" s="287">
        <v>15</v>
      </c>
      <c r="U5" s="287">
        <v>16</v>
      </c>
      <c r="V5" s="287">
        <v>17</v>
      </c>
      <c r="W5" s="287">
        <v>18</v>
      </c>
      <c r="X5" s="287">
        <v>19</v>
      </c>
      <c r="Y5" s="287">
        <v>20</v>
      </c>
      <c r="Z5" s="287">
        <v>21</v>
      </c>
      <c r="AA5" s="287">
        <v>22</v>
      </c>
      <c r="AB5" s="287">
        <v>23</v>
      </c>
      <c r="AC5" s="310">
        <v>24</v>
      </c>
      <c r="AD5" s="310">
        <v>25</v>
      </c>
      <c r="AE5" s="310">
        <v>26</v>
      </c>
      <c r="AF5" s="310">
        <v>27</v>
      </c>
      <c r="AG5" s="310">
        <v>28</v>
      </c>
      <c r="AH5" s="293">
        <v>29</v>
      </c>
      <c r="AI5" s="293">
        <v>30</v>
      </c>
      <c r="AJ5" s="306">
        <v>31</v>
      </c>
      <c r="AK5" s="564"/>
      <c r="AL5" s="566"/>
      <c r="AM5" s="568"/>
      <c r="AN5" s="60"/>
      <c r="AO5" s="60"/>
    </row>
    <row r="6" spans="1:39" s="61" customFormat="1" ht="15" customHeight="1" thickBot="1">
      <c r="A6" s="105" t="s">
        <v>169</v>
      </c>
      <c r="B6" s="231" t="s">
        <v>170</v>
      </c>
      <c r="C6" s="144">
        <v>4566</v>
      </c>
      <c r="D6" s="145" t="s">
        <v>171</v>
      </c>
      <c r="E6" s="197" t="s">
        <v>105</v>
      </c>
      <c r="F6" s="429" t="s">
        <v>421</v>
      </c>
      <c r="G6" s="316" t="s">
        <v>421</v>
      </c>
      <c r="H6" s="316" t="s">
        <v>421</v>
      </c>
      <c r="I6" s="316" t="s">
        <v>421</v>
      </c>
      <c r="J6" s="607" t="s">
        <v>455</v>
      </c>
      <c r="K6" s="610" t="s">
        <v>420</v>
      </c>
      <c r="L6" s="316" t="s">
        <v>421</v>
      </c>
      <c r="M6" s="316" t="s">
        <v>421</v>
      </c>
      <c r="N6" s="316" t="s">
        <v>421</v>
      </c>
      <c r="O6" s="316" t="s">
        <v>421</v>
      </c>
      <c r="P6" s="316" t="s">
        <v>421</v>
      </c>
      <c r="Q6" s="610" t="s">
        <v>420</v>
      </c>
      <c r="R6" s="610" t="s">
        <v>420</v>
      </c>
      <c r="S6" s="316" t="s">
        <v>421</v>
      </c>
      <c r="T6" s="316" t="s">
        <v>421</v>
      </c>
      <c r="U6" s="316" t="s">
        <v>421</v>
      </c>
      <c r="V6" s="316" t="s">
        <v>421</v>
      </c>
      <c r="W6" s="316" t="s">
        <v>421</v>
      </c>
      <c r="X6" s="607" t="s">
        <v>455</v>
      </c>
      <c r="Y6" s="610" t="s">
        <v>420</v>
      </c>
      <c r="Z6" s="316" t="s">
        <v>421</v>
      </c>
      <c r="AA6" s="316" t="s">
        <v>421</v>
      </c>
      <c r="AB6" s="316" t="s">
        <v>421</v>
      </c>
      <c r="AC6" s="316" t="s">
        <v>421</v>
      </c>
      <c r="AD6" s="316" t="s">
        <v>421</v>
      </c>
      <c r="AE6" s="610" t="s">
        <v>420</v>
      </c>
      <c r="AF6" s="610" t="s">
        <v>420</v>
      </c>
      <c r="AG6" s="316" t="s">
        <v>421</v>
      </c>
      <c r="AH6" s="316" t="s">
        <v>421</v>
      </c>
      <c r="AI6" s="316" t="s">
        <v>421</v>
      </c>
      <c r="AJ6" s="382" t="s">
        <v>421</v>
      </c>
      <c r="AK6" s="136">
        <v>138</v>
      </c>
      <c r="AL6" s="137">
        <f>AK6+AM6</f>
        <v>150</v>
      </c>
      <c r="AM6" s="138">
        <v>12</v>
      </c>
    </row>
    <row r="7" spans="1:39" s="61" customFormat="1" ht="15" customHeight="1">
      <c r="A7" s="558" t="s">
        <v>0</v>
      </c>
      <c r="B7" s="97" t="s">
        <v>1</v>
      </c>
      <c r="C7" s="97" t="s">
        <v>40</v>
      </c>
      <c r="D7" s="125" t="s">
        <v>3</v>
      </c>
      <c r="E7" s="571" t="s">
        <v>4</v>
      </c>
      <c r="F7" s="277" t="s">
        <v>10</v>
      </c>
      <c r="G7" s="277" t="s">
        <v>11</v>
      </c>
      <c r="H7" s="277" t="s">
        <v>11</v>
      </c>
      <c r="I7" s="277" t="s">
        <v>12</v>
      </c>
      <c r="J7" s="277" t="s">
        <v>12</v>
      </c>
      <c r="K7" s="277" t="s">
        <v>13</v>
      </c>
      <c r="L7" s="277" t="s">
        <v>12</v>
      </c>
      <c r="M7" s="277" t="s">
        <v>10</v>
      </c>
      <c r="N7" s="277" t="s">
        <v>11</v>
      </c>
      <c r="O7" s="277" t="s">
        <v>11</v>
      </c>
      <c r="P7" s="277" t="s">
        <v>12</v>
      </c>
      <c r="Q7" s="277" t="s">
        <v>12</v>
      </c>
      <c r="R7" s="277" t="s">
        <v>13</v>
      </c>
      <c r="S7" s="277" t="s">
        <v>12</v>
      </c>
      <c r="T7" s="277" t="s">
        <v>10</v>
      </c>
      <c r="U7" s="277" t="s">
        <v>11</v>
      </c>
      <c r="V7" s="277" t="s">
        <v>11</v>
      </c>
      <c r="W7" s="292" t="s">
        <v>12</v>
      </c>
      <c r="X7" s="277" t="s">
        <v>12</v>
      </c>
      <c r="Y7" s="292" t="s">
        <v>13</v>
      </c>
      <c r="Z7" s="292" t="s">
        <v>12</v>
      </c>
      <c r="AA7" s="277" t="s">
        <v>10</v>
      </c>
      <c r="AB7" s="292" t="s">
        <v>11</v>
      </c>
      <c r="AC7" s="277" t="s">
        <v>11</v>
      </c>
      <c r="AD7" s="292" t="s">
        <v>12</v>
      </c>
      <c r="AE7" s="292" t="s">
        <v>12</v>
      </c>
      <c r="AF7" s="292" t="s">
        <v>13</v>
      </c>
      <c r="AG7" s="292" t="s">
        <v>12</v>
      </c>
      <c r="AH7" s="292" t="s">
        <v>10</v>
      </c>
      <c r="AI7" s="292" t="s">
        <v>11</v>
      </c>
      <c r="AJ7" s="305" t="s">
        <v>11</v>
      </c>
      <c r="AK7" s="563" t="s">
        <v>5</v>
      </c>
      <c r="AL7" s="565" t="s">
        <v>6</v>
      </c>
      <c r="AM7" s="567" t="s">
        <v>7</v>
      </c>
    </row>
    <row r="8" spans="1:41" s="61" customFormat="1" ht="15" customHeight="1" thickBot="1">
      <c r="A8" s="559"/>
      <c r="B8" s="107" t="s">
        <v>172</v>
      </c>
      <c r="C8" s="107" t="s">
        <v>9</v>
      </c>
      <c r="D8" s="146" t="s">
        <v>45</v>
      </c>
      <c r="E8" s="562"/>
      <c r="F8" s="286">
        <v>1</v>
      </c>
      <c r="G8" s="287">
        <v>2</v>
      </c>
      <c r="H8" s="287">
        <v>3</v>
      </c>
      <c r="I8" s="287">
        <v>4</v>
      </c>
      <c r="J8" s="287">
        <v>5</v>
      </c>
      <c r="K8" s="287">
        <v>6</v>
      </c>
      <c r="L8" s="287">
        <v>7</v>
      </c>
      <c r="M8" s="287">
        <v>8</v>
      </c>
      <c r="N8" s="287">
        <v>9</v>
      </c>
      <c r="O8" s="287">
        <v>10</v>
      </c>
      <c r="P8" s="287">
        <v>11</v>
      </c>
      <c r="Q8" s="287">
        <v>12</v>
      </c>
      <c r="R8" s="287">
        <v>13</v>
      </c>
      <c r="S8" s="287">
        <v>14</v>
      </c>
      <c r="T8" s="287">
        <v>15</v>
      </c>
      <c r="U8" s="287">
        <v>16</v>
      </c>
      <c r="V8" s="287">
        <v>17</v>
      </c>
      <c r="W8" s="287">
        <v>18</v>
      </c>
      <c r="X8" s="287">
        <v>19</v>
      </c>
      <c r="Y8" s="287">
        <v>20</v>
      </c>
      <c r="Z8" s="287">
        <v>21</v>
      </c>
      <c r="AA8" s="287">
        <v>22</v>
      </c>
      <c r="AB8" s="287">
        <v>23</v>
      </c>
      <c r="AC8" s="310">
        <v>24</v>
      </c>
      <c r="AD8" s="310">
        <v>25</v>
      </c>
      <c r="AE8" s="310">
        <v>26</v>
      </c>
      <c r="AF8" s="310">
        <v>27</v>
      </c>
      <c r="AG8" s="310">
        <v>28</v>
      </c>
      <c r="AH8" s="293">
        <v>29</v>
      </c>
      <c r="AI8" s="293">
        <v>30</v>
      </c>
      <c r="AJ8" s="306">
        <v>31</v>
      </c>
      <c r="AK8" s="564"/>
      <c r="AL8" s="566"/>
      <c r="AM8" s="568"/>
      <c r="AN8" s="60"/>
      <c r="AO8" s="60"/>
    </row>
    <row r="9" spans="1:41" s="61" customFormat="1" ht="15" customHeight="1">
      <c r="A9" s="126">
        <v>110922</v>
      </c>
      <c r="B9" s="235" t="s">
        <v>368</v>
      </c>
      <c r="C9" s="144">
        <v>140663</v>
      </c>
      <c r="D9" s="145" t="s">
        <v>171</v>
      </c>
      <c r="E9" s="198" t="s">
        <v>181</v>
      </c>
      <c r="F9" s="621" t="s">
        <v>428</v>
      </c>
      <c r="G9" s="600" t="s">
        <v>420</v>
      </c>
      <c r="H9" s="600" t="s">
        <v>428</v>
      </c>
      <c r="I9" s="600" t="s">
        <v>420</v>
      </c>
      <c r="J9" s="599" t="s">
        <v>420</v>
      </c>
      <c r="K9" s="599" t="s">
        <v>420</v>
      </c>
      <c r="L9" s="600" t="s">
        <v>428</v>
      </c>
      <c r="M9" s="600" t="s">
        <v>420</v>
      </c>
      <c r="N9" s="600" t="s">
        <v>428</v>
      </c>
      <c r="O9" s="600" t="s">
        <v>420</v>
      </c>
      <c r="P9" s="600" t="s">
        <v>428</v>
      </c>
      <c r="Q9" s="599" t="s">
        <v>420</v>
      </c>
      <c r="R9" s="599" t="s">
        <v>420</v>
      </c>
      <c r="S9" s="314" t="s">
        <v>420</v>
      </c>
      <c r="T9" s="314" t="s">
        <v>428</v>
      </c>
      <c r="U9" s="314" t="s">
        <v>420</v>
      </c>
      <c r="V9" s="314" t="s">
        <v>428</v>
      </c>
      <c r="W9" s="314" t="s">
        <v>420</v>
      </c>
      <c r="X9" s="599" t="s">
        <v>420</v>
      </c>
      <c r="Y9" s="599" t="s">
        <v>420</v>
      </c>
      <c r="Z9" s="314" t="s">
        <v>428</v>
      </c>
      <c r="AA9" s="314" t="s">
        <v>420</v>
      </c>
      <c r="AB9" s="314" t="s">
        <v>428</v>
      </c>
      <c r="AC9" s="314" t="s">
        <v>420</v>
      </c>
      <c r="AD9" s="619" t="s">
        <v>452</v>
      </c>
      <c r="AE9" s="599" t="s">
        <v>420</v>
      </c>
      <c r="AF9" s="599" t="s">
        <v>420</v>
      </c>
      <c r="AG9" s="600" t="s">
        <v>420</v>
      </c>
      <c r="AH9" s="600" t="s">
        <v>428</v>
      </c>
      <c r="AI9" s="600" t="s">
        <v>420</v>
      </c>
      <c r="AJ9" s="622" t="s">
        <v>428</v>
      </c>
      <c r="AK9" s="135">
        <v>138</v>
      </c>
      <c r="AL9" s="55">
        <v>138</v>
      </c>
      <c r="AM9" s="128">
        <v>0</v>
      </c>
      <c r="AN9" s="60"/>
      <c r="AO9" s="60"/>
    </row>
    <row r="10" spans="1:41" s="61" customFormat="1" ht="15" customHeight="1">
      <c r="A10" s="126"/>
      <c r="B10" s="62"/>
      <c r="C10" s="70"/>
      <c r="D10" s="76"/>
      <c r="E10" s="198"/>
      <c r="F10" s="313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5"/>
      <c r="AH10" s="315"/>
      <c r="AI10" s="315"/>
      <c r="AJ10" s="325"/>
      <c r="AK10" s="135"/>
      <c r="AL10" s="55"/>
      <c r="AM10" s="128"/>
      <c r="AN10" s="60"/>
      <c r="AO10" s="60"/>
    </row>
    <row r="11" spans="1:41" s="61" customFormat="1" ht="15" customHeight="1">
      <c r="A11" s="126"/>
      <c r="B11" s="65"/>
      <c r="C11" s="66"/>
      <c r="D11" s="76"/>
      <c r="E11" s="198"/>
      <c r="F11" s="219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94"/>
      <c r="AH11" s="294"/>
      <c r="AI11" s="294"/>
      <c r="AJ11" s="227"/>
      <c r="AK11" s="135"/>
      <c r="AL11" s="55"/>
      <c r="AM11" s="128"/>
      <c r="AN11" s="60"/>
      <c r="AO11" s="60"/>
    </row>
    <row r="12" spans="1:39" s="61" customFormat="1" ht="15" customHeight="1" thickBot="1">
      <c r="A12" s="99"/>
      <c r="B12" s="67"/>
      <c r="C12" s="67"/>
      <c r="D12" s="63"/>
      <c r="E12" s="199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96"/>
      <c r="AH12" s="296"/>
      <c r="AI12" s="296"/>
      <c r="AJ12" s="308"/>
      <c r="AK12" s="134"/>
      <c r="AL12" s="64"/>
      <c r="AM12" s="127"/>
    </row>
    <row r="13" spans="1:39" s="61" customFormat="1" ht="15" customHeight="1">
      <c r="A13" s="560" t="s">
        <v>0</v>
      </c>
      <c r="B13" s="93" t="s">
        <v>1</v>
      </c>
      <c r="C13" s="93" t="s">
        <v>40</v>
      </c>
      <c r="D13" s="94" t="s">
        <v>3</v>
      </c>
      <c r="E13" s="561" t="s">
        <v>4</v>
      </c>
      <c r="F13" s="277" t="s">
        <v>10</v>
      </c>
      <c r="G13" s="277" t="s">
        <v>11</v>
      </c>
      <c r="H13" s="277" t="s">
        <v>11</v>
      </c>
      <c r="I13" s="277" t="s">
        <v>12</v>
      </c>
      <c r="J13" s="277" t="s">
        <v>12</v>
      </c>
      <c r="K13" s="277" t="s">
        <v>13</v>
      </c>
      <c r="L13" s="277" t="s">
        <v>12</v>
      </c>
      <c r="M13" s="277" t="s">
        <v>10</v>
      </c>
      <c r="N13" s="277" t="s">
        <v>11</v>
      </c>
      <c r="O13" s="277" t="s">
        <v>11</v>
      </c>
      <c r="P13" s="277" t="s">
        <v>12</v>
      </c>
      <c r="Q13" s="277" t="s">
        <v>12</v>
      </c>
      <c r="R13" s="277" t="s">
        <v>13</v>
      </c>
      <c r="S13" s="277" t="s">
        <v>12</v>
      </c>
      <c r="T13" s="277" t="s">
        <v>10</v>
      </c>
      <c r="U13" s="277" t="s">
        <v>11</v>
      </c>
      <c r="V13" s="277" t="s">
        <v>11</v>
      </c>
      <c r="W13" s="292" t="s">
        <v>12</v>
      </c>
      <c r="X13" s="277" t="s">
        <v>12</v>
      </c>
      <c r="Y13" s="292" t="s">
        <v>13</v>
      </c>
      <c r="Z13" s="292" t="s">
        <v>12</v>
      </c>
      <c r="AA13" s="277" t="s">
        <v>10</v>
      </c>
      <c r="AB13" s="292" t="s">
        <v>11</v>
      </c>
      <c r="AC13" s="277" t="s">
        <v>11</v>
      </c>
      <c r="AD13" s="292" t="s">
        <v>12</v>
      </c>
      <c r="AE13" s="292" t="s">
        <v>12</v>
      </c>
      <c r="AF13" s="292" t="s">
        <v>13</v>
      </c>
      <c r="AG13" s="292" t="s">
        <v>12</v>
      </c>
      <c r="AH13" s="292" t="s">
        <v>10</v>
      </c>
      <c r="AI13" s="292" t="s">
        <v>11</v>
      </c>
      <c r="AJ13" s="305" t="s">
        <v>11</v>
      </c>
      <c r="AK13" s="563" t="s">
        <v>5</v>
      </c>
      <c r="AL13" s="565" t="s">
        <v>6</v>
      </c>
      <c r="AM13" s="567" t="s">
        <v>7</v>
      </c>
    </row>
    <row r="14" spans="1:41" s="61" customFormat="1" ht="15" customHeight="1" thickBot="1">
      <c r="A14" s="559"/>
      <c r="B14" s="107" t="s">
        <v>174</v>
      </c>
      <c r="C14" s="107" t="s">
        <v>266</v>
      </c>
      <c r="D14" s="146" t="s">
        <v>45</v>
      </c>
      <c r="E14" s="562"/>
      <c r="F14" s="286">
        <v>1</v>
      </c>
      <c r="G14" s="287">
        <v>2</v>
      </c>
      <c r="H14" s="287">
        <v>3</v>
      </c>
      <c r="I14" s="287">
        <v>4</v>
      </c>
      <c r="J14" s="287">
        <v>5</v>
      </c>
      <c r="K14" s="287">
        <v>6</v>
      </c>
      <c r="L14" s="287">
        <v>7</v>
      </c>
      <c r="M14" s="287">
        <v>8</v>
      </c>
      <c r="N14" s="287">
        <v>9</v>
      </c>
      <c r="O14" s="287">
        <v>10</v>
      </c>
      <c r="P14" s="287">
        <v>11</v>
      </c>
      <c r="Q14" s="287">
        <v>12</v>
      </c>
      <c r="R14" s="287">
        <v>13</v>
      </c>
      <c r="S14" s="287">
        <v>14</v>
      </c>
      <c r="T14" s="287">
        <v>15</v>
      </c>
      <c r="U14" s="287">
        <v>16</v>
      </c>
      <c r="V14" s="287">
        <v>17</v>
      </c>
      <c r="W14" s="287">
        <v>18</v>
      </c>
      <c r="X14" s="287">
        <v>19</v>
      </c>
      <c r="Y14" s="287">
        <v>20</v>
      </c>
      <c r="Z14" s="287">
        <v>21</v>
      </c>
      <c r="AA14" s="287">
        <v>22</v>
      </c>
      <c r="AB14" s="287">
        <v>23</v>
      </c>
      <c r="AC14" s="310">
        <v>24</v>
      </c>
      <c r="AD14" s="310">
        <v>25</v>
      </c>
      <c r="AE14" s="310">
        <v>26</v>
      </c>
      <c r="AF14" s="310">
        <v>27</v>
      </c>
      <c r="AG14" s="310">
        <v>28</v>
      </c>
      <c r="AH14" s="293">
        <v>29</v>
      </c>
      <c r="AI14" s="293">
        <v>30</v>
      </c>
      <c r="AJ14" s="306">
        <v>31</v>
      </c>
      <c r="AK14" s="564"/>
      <c r="AL14" s="566"/>
      <c r="AM14" s="568"/>
      <c r="AN14" s="60"/>
      <c r="AO14" s="60"/>
    </row>
    <row r="15" spans="1:39" s="61" customFormat="1" ht="15" customHeight="1" thickBot="1">
      <c r="A15" s="147" t="s">
        <v>175</v>
      </c>
      <c r="B15" s="148" t="s">
        <v>176</v>
      </c>
      <c r="C15" s="149">
        <v>6146</v>
      </c>
      <c r="D15" s="150" t="s">
        <v>177</v>
      </c>
      <c r="E15" s="173" t="s">
        <v>105</v>
      </c>
      <c r="F15" s="434" t="s">
        <v>421</v>
      </c>
      <c r="G15" s="268" t="s">
        <v>421</v>
      </c>
      <c r="H15" s="268" t="s">
        <v>421</v>
      </c>
      <c r="I15" s="268" t="s">
        <v>421</v>
      </c>
      <c r="J15" s="379" t="s">
        <v>420</v>
      </c>
      <c r="K15" s="379" t="s">
        <v>420</v>
      </c>
      <c r="L15" s="268" t="s">
        <v>421</v>
      </c>
      <c r="M15" s="268" t="s">
        <v>421</v>
      </c>
      <c r="N15" s="268" t="s">
        <v>421</v>
      </c>
      <c r="O15" s="268" t="s">
        <v>421</v>
      </c>
      <c r="P15" s="268" t="s">
        <v>421</v>
      </c>
      <c r="Q15" s="379" t="s">
        <v>420</v>
      </c>
      <c r="R15" s="379" t="s">
        <v>420</v>
      </c>
      <c r="S15" s="268" t="s">
        <v>421</v>
      </c>
      <c r="T15" s="268" t="s">
        <v>421</v>
      </c>
      <c r="U15" s="268" t="s">
        <v>421</v>
      </c>
      <c r="V15" s="268" t="s">
        <v>421</v>
      </c>
      <c r="W15" s="268" t="s">
        <v>421</v>
      </c>
      <c r="X15" s="379" t="s">
        <v>420</v>
      </c>
      <c r="Y15" s="379" t="s">
        <v>420</v>
      </c>
      <c r="Z15" s="268" t="s">
        <v>421</v>
      </c>
      <c r="AA15" s="268" t="s">
        <v>421</v>
      </c>
      <c r="AB15" s="268" t="s">
        <v>421</v>
      </c>
      <c r="AC15" s="268" t="s">
        <v>421</v>
      </c>
      <c r="AD15" s="268" t="s">
        <v>421</v>
      </c>
      <c r="AE15" s="379" t="s">
        <v>420</v>
      </c>
      <c r="AF15" s="379" t="s">
        <v>420</v>
      </c>
      <c r="AG15" s="268" t="s">
        <v>421</v>
      </c>
      <c r="AH15" s="268" t="s">
        <v>421</v>
      </c>
      <c r="AI15" s="268" t="s">
        <v>421</v>
      </c>
      <c r="AJ15" s="311" t="s">
        <v>421</v>
      </c>
      <c r="AK15" s="151">
        <v>138</v>
      </c>
      <c r="AL15" s="152">
        <v>138</v>
      </c>
      <c r="AM15" s="153">
        <v>0</v>
      </c>
    </row>
    <row r="16" spans="2:41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/>
      <c r="AM16"/>
      <c r="AN16"/>
      <c r="AO16"/>
    </row>
    <row r="17" spans="1:39" s="1" customFormat="1" ht="15" customHeight="1" thickBot="1">
      <c r="A17" s="465" t="s">
        <v>15</v>
      </c>
      <c r="B17" s="33" t="s">
        <v>16</v>
      </c>
      <c r="C17" s="515" t="s">
        <v>17</v>
      </c>
      <c r="D17" s="515"/>
      <c r="E17" s="489" t="s">
        <v>18</v>
      </c>
      <c r="F17" s="489"/>
      <c r="G17" s="489"/>
      <c r="H17" s="489"/>
      <c r="I17" s="493" t="s">
        <v>19</v>
      </c>
      <c r="J17" s="493"/>
      <c r="K17" s="493"/>
      <c r="L17" s="493"/>
      <c r="M17" s="493"/>
      <c r="N17" s="493"/>
      <c r="O17" s="9"/>
      <c r="P17" s="9"/>
      <c r="Q17" s="9"/>
      <c r="R17" s="9"/>
      <c r="S17" s="10"/>
      <c r="T17" s="461"/>
      <c r="U17" s="461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7"/>
      <c r="AL17" s="7"/>
      <c r="AM17" s="12"/>
    </row>
    <row r="18" spans="1:38" s="14" customFormat="1" ht="15" customHeight="1" thickBot="1">
      <c r="A18" s="465"/>
      <c r="B18" s="40" t="s">
        <v>20</v>
      </c>
      <c r="C18" s="490" t="s">
        <v>21</v>
      </c>
      <c r="D18" s="490"/>
      <c r="E18" s="498" t="s">
        <v>22</v>
      </c>
      <c r="F18" s="498"/>
      <c r="G18" s="498"/>
      <c r="H18" s="498"/>
      <c r="I18" s="536" t="s">
        <v>96</v>
      </c>
      <c r="J18" s="536"/>
      <c r="K18" s="536"/>
      <c r="L18" s="536"/>
      <c r="M18" s="536"/>
      <c r="N18" s="536"/>
      <c r="O18" s="6"/>
      <c r="P18" s="6"/>
      <c r="Q18" s="6"/>
      <c r="R18" s="6"/>
      <c r="S18" s="10"/>
      <c r="T18" s="461"/>
      <c r="U18" s="461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7"/>
      <c r="AL18" s="7"/>
    </row>
    <row r="19" spans="1:38" s="14" customFormat="1" ht="15" customHeight="1" thickBot="1">
      <c r="A19" s="465"/>
      <c r="B19" s="40" t="s">
        <v>24</v>
      </c>
      <c r="C19" s="490" t="s">
        <v>25</v>
      </c>
      <c r="D19" s="490"/>
      <c r="E19" s="492" t="s">
        <v>26</v>
      </c>
      <c r="F19" s="492"/>
      <c r="G19" s="492"/>
      <c r="H19" s="492"/>
      <c r="I19" s="487" t="s">
        <v>27</v>
      </c>
      <c r="J19" s="487"/>
      <c r="K19" s="487"/>
      <c r="L19" s="487"/>
      <c r="M19" s="487"/>
      <c r="N19" s="487"/>
      <c r="O19" s="6"/>
      <c r="P19" s="6"/>
      <c r="Q19" s="6"/>
      <c r="R19" s="6"/>
      <c r="S19" s="10"/>
      <c r="T19" s="475"/>
      <c r="U19" s="475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465"/>
      <c r="B20" s="42" t="s">
        <v>28</v>
      </c>
      <c r="C20" s="496" t="s">
        <v>30</v>
      </c>
      <c r="D20" s="496"/>
      <c r="E20" s="494" t="s">
        <v>19</v>
      </c>
      <c r="F20" s="494"/>
      <c r="G20" s="494"/>
      <c r="H20" s="494"/>
      <c r="I20" s="512" t="s">
        <v>31</v>
      </c>
      <c r="J20" s="512"/>
      <c r="K20" s="512"/>
      <c r="L20" s="512"/>
      <c r="M20" s="512"/>
      <c r="N20" s="512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0" t="s">
        <v>300</v>
      </c>
      <c r="AG20" s="90"/>
      <c r="AH20" s="90"/>
      <c r="AI20" s="90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472" t="s">
        <v>32</v>
      </c>
      <c r="B22" s="33" t="s">
        <v>98</v>
      </c>
      <c r="C22" s="515" t="s">
        <v>99</v>
      </c>
      <c r="D22" s="515"/>
      <c r="E22" s="489"/>
      <c r="F22" s="489"/>
      <c r="G22" s="489"/>
      <c r="H22" s="489"/>
      <c r="I22" s="493"/>
      <c r="J22" s="493"/>
      <c r="K22" s="493"/>
      <c r="L22" s="493"/>
      <c r="M22" s="49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472"/>
      <c r="B23" s="40" t="s">
        <v>100</v>
      </c>
      <c r="C23" s="490" t="s">
        <v>101</v>
      </c>
      <c r="D23" s="490"/>
      <c r="E23" s="498"/>
      <c r="F23" s="498"/>
      <c r="G23" s="498"/>
      <c r="H23" s="498"/>
      <c r="I23" s="488"/>
      <c r="J23" s="488"/>
      <c r="K23" s="488"/>
      <c r="L23" s="488"/>
      <c r="M23" s="488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472"/>
      <c r="B24" s="40" t="s">
        <v>102</v>
      </c>
      <c r="C24" s="490"/>
      <c r="D24" s="490"/>
      <c r="E24" s="492"/>
      <c r="F24" s="492"/>
      <c r="G24" s="492"/>
      <c r="H24" s="492"/>
      <c r="I24" s="487"/>
      <c r="J24" s="487"/>
      <c r="K24" s="487"/>
      <c r="L24" s="487"/>
      <c r="M24" s="48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472"/>
      <c r="B25" s="42" t="s">
        <v>104</v>
      </c>
      <c r="C25" s="496"/>
      <c r="D25" s="496"/>
      <c r="E25" s="491"/>
      <c r="F25" s="491"/>
      <c r="G25" s="491"/>
      <c r="H25" s="491"/>
      <c r="I25" s="485"/>
      <c r="J25" s="485"/>
      <c r="K25" s="485"/>
      <c r="L25" s="485"/>
      <c r="M25" s="48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C22:D22"/>
    <mergeCell ref="T18:U18"/>
    <mergeCell ref="V18:AJ18"/>
    <mergeCell ref="C19:D19"/>
    <mergeCell ref="E19:H19"/>
    <mergeCell ref="I19:N19"/>
    <mergeCell ref="T19:U19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5"/>
  <sheetViews>
    <sheetView showGridLines="0" zoomScale="120" zoomScaleNormal="120" zoomScalePageLayoutView="0" workbookViewId="0" topLeftCell="A10">
      <selection activeCell="X39" sqref="X39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576" t="s">
        <v>447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</row>
    <row r="2" spans="1:38" s="19" customFormat="1" ht="12" customHeigh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  <c r="AL2" s="576"/>
    </row>
    <row r="3" spans="1:38" s="21" customFormat="1" ht="23.25" customHeight="1" thickBot="1">
      <c r="A3" s="577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577"/>
    </row>
    <row r="4" spans="1:38" s="61" customFormat="1" ht="12" customHeight="1">
      <c r="A4" s="572" t="s">
        <v>0</v>
      </c>
      <c r="B4" s="97" t="s">
        <v>1</v>
      </c>
      <c r="C4" s="97" t="s">
        <v>3</v>
      </c>
      <c r="D4" s="574" t="s">
        <v>4</v>
      </c>
      <c r="E4" s="277" t="s">
        <v>10</v>
      </c>
      <c r="F4" s="277" t="s">
        <v>11</v>
      </c>
      <c r="G4" s="277" t="s">
        <v>11</v>
      </c>
      <c r="H4" s="277" t="s">
        <v>12</v>
      </c>
      <c r="I4" s="277" t="s">
        <v>12</v>
      </c>
      <c r="J4" s="277" t="s">
        <v>13</v>
      </c>
      <c r="K4" s="277" t="s">
        <v>12</v>
      </c>
      <c r="L4" s="277" t="s">
        <v>10</v>
      </c>
      <c r="M4" s="277" t="s">
        <v>11</v>
      </c>
      <c r="N4" s="277" t="s">
        <v>11</v>
      </c>
      <c r="O4" s="277" t="s">
        <v>12</v>
      </c>
      <c r="P4" s="277" t="s">
        <v>12</v>
      </c>
      <c r="Q4" s="277" t="s">
        <v>13</v>
      </c>
      <c r="R4" s="277" t="s">
        <v>12</v>
      </c>
      <c r="S4" s="277" t="s">
        <v>10</v>
      </c>
      <c r="T4" s="277" t="s">
        <v>11</v>
      </c>
      <c r="U4" s="277" t="s">
        <v>11</v>
      </c>
      <c r="V4" s="292" t="s">
        <v>12</v>
      </c>
      <c r="W4" s="277" t="s">
        <v>12</v>
      </c>
      <c r="X4" s="292" t="s">
        <v>13</v>
      </c>
      <c r="Y4" s="292" t="s">
        <v>12</v>
      </c>
      <c r="Z4" s="277" t="s">
        <v>10</v>
      </c>
      <c r="AA4" s="292" t="s">
        <v>11</v>
      </c>
      <c r="AB4" s="277" t="s">
        <v>11</v>
      </c>
      <c r="AC4" s="292" t="s">
        <v>12</v>
      </c>
      <c r="AD4" s="292" t="s">
        <v>12</v>
      </c>
      <c r="AE4" s="292" t="s">
        <v>13</v>
      </c>
      <c r="AF4" s="292" t="s">
        <v>12</v>
      </c>
      <c r="AG4" s="292" t="s">
        <v>10</v>
      </c>
      <c r="AH4" s="292" t="s">
        <v>11</v>
      </c>
      <c r="AI4" s="305" t="s">
        <v>11</v>
      </c>
      <c r="AJ4" s="563" t="s">
        <v>5</v>
      </c>
      <c r="AK4" s="565" t="s">
        <v>6</v>
      </c>
      <c r="AL4" s="567" t="s">
        <v>7</v>
      </c>
    </row>
    <row r="5" spans="1:38" s="61" customFormat="1" ht="12" customHeight="1" thickBot="1">
      <c r="A5" s="578"/>
      <c r="B5" s="186" t="s">
        <v>178</v>
      </c>
      <c r="C5" s="186" t="s">
        <v>179</v>
      </c>
      <c r="D5" s="579"/>
      <c r="E5" s="286">
        <v>1</v>
      </c>
      <c r="F5" s="287">
        <v>2</v>
      </c>
      <c r="G5" s="287">
        <v>3</v>
      </c>
      <c r="H5" s="287">
        <v>4</v>
      </c>
      <c r="I5" s="287">
        <v>5</v>
      </c>
      <c r="J5" s="287">
        <v>6</v>
      </c>
      <c r="K5" s="287">
        <v>7</v>
      </c>
      <c r="L5" s="287">
        <v>8</v>
      </c>
      <c r="M5" s="287">
        <v>9</v>
      </c>
      <c r="N5" s="287">
        <v>10</v>
      </c>
      <c r="O5" s="287">
        <v>11</v>
      </c>
      <c r="P5" s="287">
        <v>12</v>
      </c>
      <c r="Q5" s="287">
        <v>13</v>
      </c>
      <c r="R5" s="287">
        <v>14</v>
      </c>
      <c r="S5" s="287">
        <v>15</v>
      </c>
      <c r="T5" s="287">
        <v>16</v>
      </c>
      <c r="U5" s="287">
        <v>17</v>
      </c>
      <c r="V5" s="287">
        <v>18</v>
      </c>
      <c r="W5" s="287">
        <v>19</v>
      </c>
      <c r="X5" s="287">
        <v>20</v>
      </c>
      <c r="Y5" s="287">
        <v>21</v>
      </c>
      <c r="Z5" s="287">
        <v>22</v>
      </c>
      <c r="AA5" s="287">
        <v>23</v>
      </c>
      <c r="AB5" s="310">
        <v>24</v>
      </c>
      <c r="AC5" s="310">
        <v>25</v>
      </c>
      <c r="AD5" s="310">
        <v>26</v>
      </c>
      <c r="AE5" s="310">
        <v>27</v>
      </c>
      <c r="AF5" s="310">
        <v>28</v>
      </c>
      <c r="AG5" s="293">
        <v>29</v>
      </c>
      <c r="AH5" s="293">
        <v>30</v>
      </c>
      <c r="AI5" s="306">
        <v>31</v>
      </c>
      <c r="AJ5" s="564"/>
      <c r="AK5" s="566"/>
      <c r="AL5" s="568"/>
    </row>
    <row r="6" spans="1:38" s="61" customFormat="1" ht="12" customHeight="1">
      <c r="A6" s="188" t="s">
        <v>184</v>
      </c>
      <c r="B6" s="231" t="s">
        <v>185</v>
      </c>
      <c r="C6" s="189" t="s">
        <v>183</v>
      </c>
      <c r="D6" s="202" t="s">
        <v>105</v>
      </c>
      <c r="E6" s="592" t="s">
        <v>421</v>
      </c>
      <c r="F6" s="320" t="s">
        <v>421</v>
      </c>
      <c r="G6" s="320" t="s">
        <v>420</v>
      </c>
      <c r="H6" s="320" t="s">
        <v>421</v>
      </c>
      <c r="I6" s="593" t="s">
        <v>422</v>
      </c>
      <c r="J6" s="593" t="s">
        <v>420</v>
      </c>
      <c r="K6" s="320" t="s">
        <v>420</v>
      </c>
      <c r="L6" s="320" t="s">
        <v>422</v>
      </c>
      <c r="M6" s="320" t="s">
        <v>420</v>
      </c>
      <c r="N6" s="320" t="s">
        <v>421</v>
      </c>
      <c r="O6" s="320" t="s">
        <v>421</v>
      </c>
      <c r="P6" s="593" t="s">
        <v>420</v>
      </c>
      <c r="Q6" s="593" t="s">
        <v>420</v>
      </c>
      <c r="R6" s="320" t="s">
        <v>421</v>
      </c>
      <c r="S6" s="320" t="s">
        <v>422</v>
      </c>
      <c r="T6" s="320" t="s">
        <v>421</v>
      </c>
      <c r="U6" s="320" t="s">
        <v>421</v>
      </c>
      <c r="V6" s="320" t="s">
        <v>421</v>
      </c>
      <c r="W6" s="593" t="s">
        <v>420</v>
      </c>
      <c r="X6" s="593" t="s">
        <v>420</v>
      </c>
      <c r="Y6" s="594" t="s">
        <v>423</v>
      </c>
      <c r="Z6" s="594" t="s">
        <v>423</v>
      </c>
      <c r="AA6" s="594" t="s">
        <v>423</v>
      </c>
      <c r="AB6" s="594" t="s">
        <v>423</v>
      </c>
      <c r="AC6" s="594" t="s">
        <v>423</v>
      </c>
      <c r="AD6" s="593" t="s">
        <v>420</v>
      </c>
      <c r="AE6" s="593" t="s">
        <v>420</v>
      </c>
      <c r="AF6" s="594" t="s">
        <v>452</v>
      </c>
      <c r="AG6" s="594" t="s">
        <v>452</v>
      </c>
      <c r="AH6" s="320" t="s">
        <v>421</v>
      </c>
      <c r="AI6" s="321" t="s">
        <v>420</v>
      </c>
      <c r="AJ6" s="110">
        <v>138</v>
      </c>
      <c r="AK6" s="111">
        <f>AJ6+AL6</f>
        <v>138</v>
      </c>
      <c r="AL6" s="112">
        <v>0</v>
      </c>
    </row>
    <row r="7" spans="1:38" s="61" customFormat="1" ht="12" customHeight="1">
      <c r="A7" s="190" t="s">
        <v>307</v>
      </c>
      <c r="B7" s="232" t="s">
        <v>351</v>
      </c>
      <c r="C7" s="89" t="s">
        <v>183</v>
      </c>
      <c r="D7" s="203" t="s">
        <v>173</v>
      </c>
      <c r="E7" s="430" t="s">
        <v>10</v>
      </c>
      <c r="F7" s="322" t="s">
        <v>10</v>
      </c>
      <c r="G7" s="322" t="s">
        <v>420</v>
      </c>
      <c r="H7" s="322" t="s">
        <v>10</v>
      </c>
      <c r="I7" s="595" t="s">
        <v>420</v>
      </c>
      <c r="J7" s="595" t="s">
        <v>420</v>
      </c>
      <c r="K7" s="322" t="s">
        <v>422</v>
      </c>
      <c r="L7" s="322" t="s">
        <v>420</v>
      </c>
      <c r="M7" s="322" t="s">
        <v>420</v>
      </c>
      <c r="N7" s="322" t="s">
        <v>10</v>
      </c>
      <c r="O7" s="322" t="s">
        <v>420</v>
      </c>
      <c r="P7" s="595" t="s">
        <v>422</v>
      </c>
      <c r="Q7" s="595" t="s">
        <v>420</v>
      </c>
      <c r="R7" s="322" t="s">
        <v>10</v>
      </c>
      <c r="S7" s="322" t="s">
        <v>420</v>
      </c>
      <c r="T7" s="322" t="s">
        <v>10</v>
      </c>
      <c r="U7" s="322" t="s">
        <v>10</v>
      </c>
      <c r="V7" s="322" t="s">
        <v>10</v>
      </c>
      <c r="W7" s="595" t="s">
        <v>420</v>
      </c>
      <c r="X7" s="595" t="s">
        <v>422</v>
      </c>
      <c r="Y7" s="596" t="s">
        <v>420</v>
      </c>
      <c r="Z7" s="596" t="s">
        <v>422</v>
      </c>
      <c r="AA7" s="596" t="s">
        <v>420</v>
      </c>
      <c r="AB7" s="596" t="s">
        <v>422</v>
      </c>
      <c r="AC7" s="596" t="s">
        <v>420</v>
      </c>
      <c r="AD7" s="595" t="s">
        <v>422</v>
      </c>
      <c r="AE7" s="595" t="s">
        <v>420</v>
      </c>
      <c r="AF7" s="596" t="s">
        <v>422</v>
      </c>
      <c r="AG7" s="596" t="s">
        <v>420</v>
      </c>
      <c r="AH7" s="596" t="s">
        <v>10</v>
      </c>
      <c r="AI7" s="597" t="s">
        <v>420</v>
      </c>
      <c r="AJ7" s="182">
        <v>138</v>
      </c>
      <c r="AK7" s="69">
        <f>AJ7+AL7</f>
        <v>138</v>
      </c>
      <c r="AL7" s="184">
        <v>0</v>
      </c>
    </row>
    <row r="8" spans="1:38" s="61" customFormat="1" ht="12" customHeight="1" thickBot="1">
      <c r="A8" s="191" t="s">
        <v>317</v>
      </c>
      <c r="B8" s="192" t="s">
        <v>350</v>
      </c>
      <c r="C8" s="193" t="s">
        <v>183</v>
      </c>
      <c r="D8" s="204" t="s">
        <v>14</v>
      </c>
      <c r="E8" s="427" t="s">
        <v>420</v>
      </c>
      <c r="F8" s="323" t="s">
        <v>420</v>
      </c>
      <c r="G8" s="323" t="s">
        <v>422</v>
      </c>
      <c r="H8" s="323" t="s">
        <v>420</v>
      </c>
      <c r="I8" s="598" t="s">
        <v>420</v>
      </c>
      <c r="J8" s="598" t="s">
        <v>422</v>
      </c>
      <c r="K8" s="323" t="s">
        <v>420</v>
      </c>
      <c r="L8" s="323" t="s">
        <v>420</v>
      </c>
      <c r="M8" s="323" t="s">
        <v>422</v>
      </c>
      <c r="N8" s="323" t="s">
        <v>420</v>
      </c>
      <c r="O8" s="323" t="s">
        <v>10</v>
      </c>
      <c r="P8" s="598" t="s">
        <v>420</v>
      </c>
      <c r="Q8" s="598" t="s">
        <v>422</v>
      </c>
      <c r="R8" s="323" t="s">
        <v>420</v>
      </c>
      <c r="S8" s="323" t="s">
        <v>420</v>
      </c>
      <c r="T8" s="323" t="s">
        <v>420</v>
      </c>
      <c r="U8" s="323" t="s">
        <v>420</v>
      </c>
      <c r="V8" s="323" t="s">
        <v>420</v>
      </c>
      <c r="W8" s="598" t="s">
        <v>422</v>
      </c>
      <c r="X8" s="598" t="s">
        <v>420</v>
      </c>
      <c r="Y8" s="323" t="s">
        <v>422</v>
      </c>
      <c r="Z8" s="323" t="s">
        <v>420</v>
      </c>
      <c r="AA8" s="323" t="s">
        <v>422</v>
      </c>
      <c r="AB8" s="323" t="s">
        <v>420</v>
      </c>
      <c r="AC8" s="323" t="s">
        <v>422</v>
      </c>
      <c r="AD8" s="598" t="s">
        <v>420</v>
      </c>
      <c r="AE8" s="598" t="s">
        <v>422</v>
      </c>
      <c r="AF8" s="323" t="s">
        <v>420</v>
      </c>
      <c r="AG8" s="323" t="s">
        <v>422</v>
      </c>
      <c r="AH8" s="323" t="s">
        <v>420</v>
      </c>
      <c r="AI8" s="324" t="s">
        <v>422</v>
      </c>
      <c r="AJ8" s="226">
        <v>138</v>
      </c>
      <c r="AK8" s="69">
        <f>AJ8+AL8</f>
        <v>138</v>
      </c>
      <c r="AL8" s="210">
        <v>0</v>
      </c>
    </row>
    <row r="9" spans="1:38" s="61" customFormat="1" ht="12" customHeight="1">
      <c r="A9" s="580" t="s">
        <v>0</v>
      </c>
      <c r="B9" s="187" t="s">
        <v>1</v>
      </c>
      <c r="C9" s="187" t="s">
        <v>3</v>
      </c>
      <c r="D9" s="582" t="s">
        <v>4</v>
      </c>
      <c r="E9" s="277" t="s">
        <v>10</v>
      </c>
      <c r="F9" s="277" t="s">
        <v>11</v>
      </c>
      <c r="G9" s="277" t="s">
        <v>11</v>
      </c>
      <c r="H9" s="277" t="s">
        <v>12</v>
      </c>
      <c r="I9" s="277" t="s">
        <v>12</v>
      </c>
      <c r="J9" s="277" t="s">
        <v>13</v>
      </c>
      <c r="K9" s="277" t="s">
        <v>12</v>
      </c>
      <c r="L9" s="277" t="s">
        <v>10</v>
      </c>
      <c r="M9" s="277" t="s">
        <v>11</v>
      </c>
      <c r="N9" s="277" t="s">
        <v>11</v>
      </c>
      <c r="O9" s="277" t="s">
        <v>12</v>
      </c>
      <c r="P9" s="277" t="s">
        <v>12</v>
      </c>
      <c r="Q9" s="277" t="s">
        <v>13</v>
      </c>
      <c r="R9" s="277" t="s">
        <v>12</v>
      </c>
      <c r="S9" s="277" t="s">
        <v>10</v>
      </c>
      <c r="T9" s="277" t="s">
        <v>11</v>
      </c>
      <c r="U9" s="277" t="s">
        <v>11</v>
      </c>
      <c r="V9" s="292" t="s">
        <v>12</v>
      </c>
      <c r="W9" s="277" t="s">
        <v>12</v>
      </c>
      <c r="X9" s="292" t="s">
        <v>13</v>
      </c>
      <c r="Y9" s="292" t="s">
        <v>12</v>
      </c>
      <c r="Z9" s="277" t="s">
        <v>10</v>
      </c>
      <c r="AA9" s="292" t="s">
        <v>11</v>
      </c>
      <c r="AB9" s="277" t="s">
        <v>11</v>
      </c>
      <c r="AC9" s="292" t="s">
        <v>12</v>
      </c>
      <c r="AD9" s="292" t="s">
        <v>12</v>
      </c>
      <c r="AE9" s="292" t="s">
        <v>13</v>
      </c>
      <c r="AF9" s="292" t="s">
        <v>12</v>
      </c>
      <c r="AG9" s="292" t="s">
        <v>10</v>
      </c>
      <c r="AH9" s="292" t="s">
        <v>11</v>
      </c>
      <c r="AI9" s="305" t="s">
        <v>11</v>
      </c>
      <c r="AJ9" s="563" t="s">
        <v>5</v>
      </c>
      <c r="AK9" s="565" t="s">
        <v>6</v>
      </c>
      <c r="AL9" s="567" t="s">
        <v>7</v>
      </c>
    </row>
    <row r="10" spans="1:38" s="61" customFormat="1" ht="12" customHeight="1" thickBot="1">
      <c r="A10" s="573"/>
      <c r="B10" s="107" t="s">
        <v>178</v>
      </c>
      <c r="C10" s="107" t="s">
        <v>186</v>
      </c>
      <c r="D10" s="575"/>
      <c r="E10" s="286">
        <v>1</v>
      </c>
      <c r="F10" s="287">
        <v>2</v>
      </c>
      <c r="G10" s="287">
        <v>3</v>
      </c>
      <c r="H10" s="287">
        <v>4</v>
      </c>
      <c r="I10" s="287">
        <v>5</v>
      </c>
      <c r="J10" s="287">
        <v>6</v>
      </c>
      <c r="K10" s="287">
        <v>7</v>
      </c>
      <c r="L10" s="287">
        <v>8</v>
      </c>
      <c r="M10" s="287">
        <v>9</v>
      </c>
      <c r="N10" s="287">
        <v>10</v>
      </c>
      <c r="O10" s="287">
        <v>11</v>
      </c>
      <c r="P10" s="287">
        <v>12</v>
      </c>
      <c r="Q10" s="287">
        <v>13</v>
      </c>
      <c r="R10" s="287">
        <v>14</v>
      </c>
      <c r="S10" s="287">
        <v>15</v>
      </c>
      <c r="T10" s="287">
        <v>16</v>
      </c>
      <c r="U10" s="287">
        <v>17</v>
      </c>
      <c r="V10" s="287">
        <v>18</v>
      </c>
      <c r="W10" s="287">
        <v>19</v>
      </c>
      <c r="X10" s="287">
        <v>20</v>
      </c>
      <c r="Y10" s="287">
        <v>21</v>
      </c>
      <c r="Z10" s="287">
        <v>22</v>
      </c>
      <c r="AA10" s="287">
        <v>23</v>
      </c>
      <c r="AB10" s="310">
        <v>24</v>
      </c>
      <c r="AC10" s="310">
        <v>25</v>
      </c>
      <c r="AD10" s="310">
        <v>26</v>
      </c>
      <c r="AE10" s="310">
        <v>27</v>
      </c>
      <c r="AF10" s="310">
        <v>28</v>
      </c>
      <c r="AG10" s="293">
        <v>29</v>
      </c>
      <c r="AH10" s="293">
        <v>30</v>
      </c>
      <c r="AI10" s="306">
        <v>31</v>
      </c>
      <c r="AJ10" s="564"/>
      <c r="AK10" s="566"/>
      <c r="AL10" s="568"/>
    </row>
    <row r="11" spans="1:38" s="61" customFormat="1" ht="12" customHeight="1">
      <c r="A11" s="99" t="s">
        <v>188</v>
      </c>
      <c r="B11" s="230" t="s">
        <v>349</v>
      </c>
      <c r="C11" s="63" t="s">
        <v>186</v>
      </c>
      <c r="D11" s="205" t="s">
        <v>14</v>
      </c>
      <c r="E11" s="592" t="s">
        <v>422</v>
      </c>
      <c r="F11" s="320" t="s">
        <v>420</v>
      </c>
      <c r="G11" s="320" t="s">
        <v>422</v>
      </c>
      <c r="H11" s="320" t="s">
        <v>420</v>
      </c>
      <c r="I11" s="593" t="s">
        <v>422</v>
      </c>
      <c r="J11" s="593" t="s">
        <v>420</v>
      </c>
      <c r="K11" s="383" t="s">
        <v>453</v>
      </c>
      <c r="L11" s="320" t="s">
        <v>420</v>
      </c>
      <c r="M11" s="320" t="s">
        <v>422</v>
      </c>
      <c r="N11" s="320" t="s">
        <v>420</v>
      </c>
      <c r="O11" s="320" t="s">
        <v>422</v>
      </c>
      <c r="P11" s="593" t="s">
        <v>420</v>
      </c>
      <c r="Q11" s="593" t="s">
        <v>420</v>
      </c>
      <c r="R11" s="320" t="s">
        <v>420</v>
      </c>
      <c r="S11" s="320" t="s">
        <v>422</v>
      </c>
      <c r="T11" s="320" t="s">
        <v>420</v>
      </c>
      <c r="U11" s="320" t="s">
        <v>422</v>
      </c>
      <c r="V11" s="320" t="s">
        <v>420</v>
      </c>
      <c r="W11" s="583" t="s">
        <v>454</v>
      </c>
      <c r="X11" s="593" t="s">
        <v>420</v>
      </c>
      <c r="Y11" s="320" t="s">
        <v>422</v>
      </c>
      <c r="Z11" s="320" t="s">
        <v>420</v>
      </c>
      <c r="AA11" s="320" t="s">
        <v>422</v>
      </c>
      <c r="AB11" s="320" t="s">
        <v>420</v>
      </c>
      <c r="AC11" s="320" t="s">
        <v>420</v>
      </c>
      <c r="AD11" s="593" t="s">
        <v>420</v>
      </c>
      <c r="AE11" s="593" t="s">
        <v>422</v>
      </c>
      <c r="AF11" s="320" t="s">
        <v>420</v>
      </c>
      <c r="AG11" s="320" t="s">
        <v>422</v>
      </c>
      <c r="AH11" s="320" t="s">
        <v>420</v>
      </c>
      <c r="AI11" s="321" t="s">
        <v>420</v>
      </c>
      <c r="AJ11" s="87">
        <v>138</v>
      </c>
      <c r="AK11" s="69">
        <f>AJ11+AL11</f>
        <v>156</v>
      </c>
      <c r="AL11" s="98">
        <v>18</v>
      </c>
    </row>
    <row r="12" spans="1:38" s="61" customFormat="1" ht="12" customHeight="1">
      <c r="A12" s="99" t="s">
        <v>310</v>
      </c>
      <c r="B12" s="230" t="s">
        <v>352</v>
      </c>
      <c r="C12" s="63" t="s">
        <v>186</v>
      </c>
      <c r="D12" s="205" t="s">
        <v>14</v>
      </c>
      <c r="E12" s="313" t="s">
        <v>422</v>
      </c>
      <c r="F12" s="314" t="s">
        <v>420</v>
      </c>
      <c r="G12" s="220" t="s">
        <v>453</v>
      </c>
      <c r="H12" s="314" t="s">
        <v>420</v>
      </c>
      <c r="I12" s="599" t="s">
        <v>422</v>
      </c>
      <c r="J12" s="599" t="s">
        <v>420</v>
      </c>
      <c r="K12" s="314" t="s">
        <v>422</v>
      </c>
      <c r="L12" s="314" t="s">
        <v>420</v>
      </c>
      <c r="M12" s="314" t="s">
        <v>420</v>
      </c>
      <c r="N12" s="314" t="s">
        <v>422</v>
      </c>
      <c r="O12" s="314" t="s">
        <v>420</v>
      </c>
      <c r="P12" s="591" t="s">
        <v>454</v>
      </c>
      <c r="Q12" s="599" t="s">
        <v>420</v>
      </c>
      <c r="R12" s="314" t="s">
        <v>422</v>
      </c>
      <c r="S12" s="314" t="s">
        <v>420</v>
      </c>
      <c r="T12" s="314" t="s">
        <v>422</v>
      </c>
      <c r="U12" s="314" t="s">
        <v>420</v>
      </c>
      <c r="V12" s="314" t="s">
        <v>422</v>
      </c>
      <c r="W12" s="599" t="s">
        <v>420</v>
      </c>
      <c r="X12" s="599" t="s">
        <v>422</v>
      </c>
      <c r="Y12" s="314" t="s">
        <v>420</v>
      </c>
      <c r="Z12" s="314" t="s">
        <v>420</v>
      </c>
      <c r="AA12" s="314" t="s">
        <v>422</v>
      </c>
      <c r="AB12" s="314" t="s">
        <v>420</v>
      </c>
      <c r="AC12" s="314" t="s">
        <v>422</v>
      </c>
      <c r="AD12" s="599" t="s">
        <v>420</v>
      </c>
      <c r="AE12" s="591" t="s">
        <v>454</v>
      </c>
      <c r="AF12" s="600" t="s">
        <v>420</v>
      </c>
      <c r="AG12" s="600" t="s">
        <v>422</v>
      </c>
      <c r="AH12" s="600" t="s">
        <v>420</v>
      </c>
      <c r="AI12" s="601" t="s">
        <v>420</v>
      </c>
      <c r="AJ12" s="87">
        <v>138</v>
      </c>
      <c r="AK12" s="69">
        <f aca="true" t="shared" si="0" ref="AK12:AK17">AJ12+AL12</f>
        <v>168</v>
      </c>
      <c r="AL12" s="98">
        <v>30</v>
      </c>
    </row>
    <row r="13" spans="1:38" s="61" customFormat="1" ht="12" customHeight="1">
      <c r="A13" s="99" t="s">
        <v>311</v>
      </c>
      <c r="B13" s="233" t="s">
        <v>353</v>
      </c>
      <c r="C13" s="63" t="s">
        <v>186</v>
      </c>
      <c r="D13" s="205" t="s">
        <v>14</v>
      </c>
      <c r="E13" s="313" t="s">
        <v>422</v>
      </c>
      <c r="F13" s="314" t="s">
        <v>420</v>
      </c>
      <c r="G13" s="314" t="s">
        <v>422</v>
      </c>
      <c r="H13" s="314" t="s">
        <v>420</v>
      </c>
      <c r="I13" s="599" t="s">
        <v>422</v>
      </c>
      <c r="J13" s="599" t="s">
        <v>420</v>
      </c>
      <c r="K13" s="314" t="s">
        <v>422</v>
      </c>
      <c r="L13" s="314" t="s">
        <v>420</v>
      </c>
      <c r="M13" s="314" t="s">
        <v>420</v>
      </c>
      <c r="N13" s="314" t="s">
        <v>420</v>
      </c>
      <c r="O13" s="220" t="s">
        <v>454</v>
      </c>
      <c r="P13" s="599" t="s">
        <v>420</v>
      </c>
      <c r="Q13" s="599" t="s">
        <v>422</v>
      </c>
      <c r="R13" s="314" t="s">
        <v>420</v>
      </c>
      <c r="S13" s="314" t="s">
        <v>422</v>
      </c>
      <c r="T13" s="314" t="s">
        <v>420</v>
      </c>
      <c r="U13" s="314" t="s">
        <v>422</v>
      </c>
      <c r="V13" s="314" t="s">
        <v>420</v>
      </c>
      <c r="W13" s="591" t="s">
        <v>454</v>
      </c>
      <c r="X13" s="599" t="s">
        <v>420</v>
      </c>
      <c r="Y13" s="314" t="s">
        <v>422</v>
      </c>
      <c r="Z13" s="314" t="s">
        <v>420</v>
      </c>
      <c r="AA13" s="314" t="s">
        <v>422</v>
      </c>
      <c r="AB13" s="314" t="s">
        <v>420</v>
      </c>
      <c r="AC13" s="314" t="s">
        <v>422</v>
      </c>
      <c r="AD13" s="599" t="s">
        <v>420</v>
      </c>
      <c r="AE13" s="599" t="s">
        <v>420</v>
      </c>
      <c r="AF13" s="314" t="s">
        <v>420</v>
      </c>
      <c r="AG13" s="314" t="s">
        <v>422</v>
      </c>
      <c r="AH13" s="314" t="s">
        <v>420</v>
      </c>
      <c r="AI13" s="227" t="s">
        <v>453</v>
      </c>
      <c r="AJ13" s="87">
        <v>138</v>
      </c>
      <c r="AK13" s="69">
        <f t="shared" si="0"/>
        <v>168</v>
      </c>
      <c r="AL13" s="98">
        <v>30</v>
      </c>
    </row>
    <row r="14" spans="1:38" s="61" customFormat="1" ht="12" customHeight="1" thickBot="1">
      <c r="A14" s="99" t="s">
        <v>187</v>
      </c>
      <c r="B14" s="233" t="s">
        <v>348</v>
      </c>
      <c r="C14" s="63" t="s">
        <v>186</v>
      </c>
      <c r="D14" s="199" t="s">
        <v>14</v>
      </c>
      <c r="E14" s="604" t="s">
        <v>437</v>
      </c>
      <c r="F14" s="605" t="s">
        <v>437</v>
      </c>
      <c r="G14" s="605" t="s">
        <v>437</v>
      </c>
      <c r="H14" s="605" t="s">
        <v>437</v>
      </c>
      <c r="I14" s="605" t="s">
        <v>436</v>
      </c>
      <c r="J14" s="605" t="s">
        <v>436</v>
      </c>
      <c r="K14" s="605" t="s">
        <v>437</v>
      </c>
      <c r="L14" s="605" t="s">
        <v>437</v>
      </c>
      <c r="M14" s="602" t="s">
        <v>422</v>
      </c>
      <c r="N14" s="602" t="s">
        <v>420</v>
      </c>
      <c r="O14" s="602" t="s">
        <v>422</v>
      </c>
      <c r="P14" s="598" t="s">
        <v>420</v>
      </c>
      <c r="Q14" s="588" t="s">
        <v>454</v>
      </c>
      <c r="R14" s="323" t="s">
        <v>420</v>
      </c>
      <c r="S14" s="323" t="s">
        <v>422</v>
      </c>
      <c r="T14" s="323" t="s">
        <v>420</v>
      </c>
      <c r="U14" s="221" t="s">
        <v>453</v>
      </c>
      <c r="V14" s="323" t="s">
        <v>420</v>
      </c>
      <c r="W14" s="598" t="s">
        <v>422</v>
      </c>
      <c r="X14" s="598" t="s">
        <v>420</v>
      </c>
      <c r="Y14" s="323" t="s">
        <v>422</v>
      </c>
      <c r="Z14" s="323" t="s">
        <v>420</v>
      </c>
      <c r="AA14" s="323" t="s">
        <v>420</v>
      </c>
      <c r="AB14" s="323" t="s">
        <v>420</v>
      </c>
      <c r="AC14" s="323" t="s">
        <v>422</v>
      </c>
      <c r="AD14" s="598" t="s">
        <v>420</v>
      </c>
      <c r="AE14" s="598" t="s">
        <v>422</v>
      </c>
      <c r="AF14" s="602" t="s">
        <v>420</v>
      </c>
      <c r="AG14" s="602" t="s">
        <v>420</v>
      </c>
      <c r="AH14" s="602" t="s">
        <v>420</v>
      </c>
      <c r="AI14" s="603" t="s">
        <v>422</v>
      </c>
      <c r="AJ14" s="102">
        <v>138</v>
      </c>
      <c r="AK14" s="103">
        <f t="shared" si="0"/>
        <v>156</v>
      </c>
      <c r="AL14" s="104">
        <v>18</v>
      </c>
    </row>
    <row r="15" spans="1:38" s="61" customFormat="1" ht="12" customHeight="1">
      <c r="A15" s="99" t="s">
        <v>182</v>
      </c>
      <c r="B15" s="233" t="s">
        <v>354</v>
      </c>
      <c r="C15" s="63" t="s">
        <v>186</v>
      </c>
      <c r="D15" s="205" t="s">
        <v>14</v>
      </c>
      <c r="E15" s="592" t="s">
        <v>420</v>
      </c>
      <c r="F15" s="320" t="s">
        <v>422</v>
      </c>
      <c r="G15" s="320" t="s">
        <v>420</v>
      </c>
      <c r="H15" s="320" t="s">
        <v>422</v>
      </c>
      <c r="I15" s="593" t="s">
        <v>420</v>
      </c>
      <c r="J15" s="606" t="s">
        <v>454</v>
      </c>
      <c r="K15" s="326" t="s">
        <v>420</v>
      </c>
      <c r="L15" s="326" t="s">
        <v>422</v>
      </c>
      <c r="M15" s="326" t="s">
        <v>420</v>
      </c>
      <c r="N15" s="326" t="s">
        <v>422</v>
      </c>
      <c r="O15" s="326" t="s">
        <v>420</v>
      </c>
      <c r="P15" s="606" t="s">
        <v>454</v>
      </c>
      <c r="Q15" s="609" t="s">
        <v>420</v>
      </c>
      <c r="R15" s="326" t="s">
        <v>420</v>
      </c>
      <c r="S15" s="326" t="s">
        <v>420</v>
      </c>
      <c r="T15" s="326" t="s">
        <v>422</v>
      </c>
      <c r="U15" s="326" t="s">
        <v>420</v>
      </c>
      <c r="V15" s="326" t="s">
        <v>422</v>
      </c>
      <c r="W15" s="609" t="s">
        <v>420</v>
      </c>
      <c r="X15" s="609" t="s">
        <v>422</v>
      </c>
      <c r="Y15" s="326" t="s">
        <v>420</v>
      </c>
      <c r="Z15" s="326" t="s">
        <v>422</v>
      </c>
      <c r="AA15" s="326" t="s">
        <v>420</v>
      </c>
      <c r="AB15" s="228" t="s">
        <v>453</v>
      </c>
      <c r="AC15" s="320" t="s">
        <v>420</v>
      </c>
      <c r="AD15" s="593" t="s">
        <v>422</v>
      </c>
      <c r="AE15" s="593" t="s">
        <v>420</v>
      </c>
      <c r="AF15" s="320" t="s">
        <v>422</v>
      </c>
      <c r="AG15" s="320" t="s">
        <v>420</v>
      </c>
      <c r="AH15" s="320" t="s">
        <v>422</v>
      </c>
      <c r="AI15" s="321" t="s">
        <v>420</v>
      </c>
      <c r="AJ15" s="209">
        <v>138</v>
      </c>
      <c r="AK15" s="222">
        <f t="shared" si="0"/>
        <v>168</v>
      </c>
      <c r="AL15" s="284">
        <v>30</v>
      </c>
    </row>
    <row r="16" spans="1:38" s="61" customFormat="1" ht="12" customHeight="1">
      <c r="A16" s="224" t="s">
        <v>180</v>
      </c>
      <c r="B16" s="233" t="s">
        <v>355</v>
      </c>
      <c r="C16" s="63" t="s">
        <v>186</v>
      </c>
      <c r="D16" s="205" t="s">
        <v>14</v>
      </c>
      <c r="E16" s="313" t="s">
        <v>420</v>
      </c>
      <c r="F16" s="314" t="s">
        <v>422</v>
      </c>
      <c r="G16" s="314" t="s">
        <v>420</v>
      </c>
      <c r="H16" s="314" t="s">
        <v>422</v>
      </c>
      <c r="I16" s="599" t="s">
        <v>420</v>
      </c>
      <c r="J16" s="599" t="s">
        <v>422</v>
      </c>
      <c r="K16" s="608" t="s">
        <v>420</v>
      </c>
      <c r="L16" s="314" t="s">
        <v>422</v>
      </c>
      <c r="M16" s="314" t="s">
        <v>420</v>
      </c>
      <c r="N16" s="314" t="s">
        <v>422</v>
      </c>
      <c r="O16" s="314" t="s">
        <v>420</v>
      </c>
      <c r="P16" s="599" t="s">
        <v>422</v>
      </c>
      <c r="Q16" s="599" t="s">
        <v>420</v>
      </c>
      <c r="R16" s="314" t="s">
        <v>422</v>
      </c>
      <c r="S16" s="314" t="s">
        <v>420</v>
      </c>
      <c r="T16" s="220" t="s">
        <v>453</v>
      </c>
      <c r="U16" s="314" t="s">
        <v>420</v>
      </c>
      <c r="V16" s="314" t="s">
        <v>422</v>
      </c>
      <c r="W16" s="599" t="s">
        <v>420</v>
      </c>
      <c r="X16" s="599" t="s">
        <v>420</v>
      </c>
      <c r="Y16" s="333" t="s">
        <v>420</v>
      </c>
      <c r="Z16" s="220" t="s">
        <v>454</v>
      </c>
      <c r="AA16" s="314" t="s">
        <v>420</v>
      </c>
      <c r="AB16" s="314" t="s">
        <v>422</v>
      </c>
      <c r="AC16" s="314" t="s">
        <v>420</v>
      </c>
      <c r="AD16" s="591" t="s">
        <v>454</v>
      </c>
      <c r="AE16" s="599" t="s">
        <v>420</v>
      </c>
      <c r="AF16" s="314" t="s">
        <v>422</v>
      </c>
      <c r="AG16" s="314" t="s">
        <v>420</v>
      </c>
      <c r="AH16" s="314" t="s">
        <v>422</v>
      </c>
      <c r="AI16" s="325" t="s">
        <v>420</v>
      </c>
      <c r="AJ16" s="87">
        <v>138</v>
      </c>
      <c r="AK16" s="69">
        <f t="shared" si="0"/>
        <v>168</v>
      </c>
      <c r="AL16" s="98">
        <v>30</v>
      </c>
    </row>
    <row r="17" spans="1:38" s="61" customFormat="1" ht="12" customHeight="1">
      <c r="A17" s="297" t="s">
        <v>369</v>
      </c>
      <c r="B17" s="298" t="s">
        <v>356</v>
      </c>
      <c r="C17" s="299" t="s">
        <v>186</v>
      </c>
      <c r="D17" s="205" t="s">
        <v>14</v>
      </c>
      <c r="E17" s="313" t="s">
        <v>420</v>
      </c>
      <c r="F17" s="314" t="s">
        <v>422</v>
      </c>
      <c r="G17" s="314" t="s">
        <v>420</v>
      </c>
      <c r="H17" s="314" t="s">
        <v>422</v>
      </c>
      <c r="I17" s="599" t="s">
        <v>420</v>
      </c>
      <c r="J17" s="607" t="s">
        <v>454</v>
      </c>
      <c r="K17" s="316" t="s">
        <v>420</v>
      </c>
      <c r="L17" s="316" t="s">
        <v>422</v>
      </c>
      <c r="M17" s="316" t="s">
        <v>420</v>
      </c>
      <c r="N17" s="316" t="s">
        <v>420</v>
      </c>
      <c r="O17" s="316" t="s">
        <v>420</v>
      </c>
      <c r="P17" s="610" t="s">
        <v>420</v>
      </c>
      <c r="Q17" s="610" t="s">
        <v>420</v>
      </c>
      <c r="R17" s="218" t="s">
        <v>454</v>
      </c>
      <c r="S17" s="316" t="s">
        <v>420</v>
      </c>
      <c r="T17" s="316" t="s">
        <v>420</v>
      </c>
      <c r="U17" s="316" t="s">
        <v>420</v>
      </c>
      <c r="V17" s="316" t="s">
        <v>420</v>
      </c>
      <c r="W17" s="610" t="s">
        <v>420</v>
      </c>
      <c r="X17" s="610" t="s">
        <v>422</v>
      </c>
      <c r="Y17" s="316" t="s">
        <v>420</v>
      </c>
      <c r="Z17" s="316" t="s">
        <v>422</v>
      </c>
      <c r="AA17" s="316" t="s">
        <v>420</v>
      </c>
      <c r="AB17" s="316" t="s">
        <v>422</v>
      </c>
      <c r="AC17" s="314" t="s">
        <v>420</v>
      </c>
      <c r="AD17" s="599" t="s">
        <v>422</v>
      </c>
      <c r="AE17" s="599" t="s">
        <v>420</v>
      </c>
      <c r="AF17" s="220" t="s">
        <v>454</v>
      </c>
      <c r="AG17" s="314" t="s">
        <v>420</v>
      </c>
      <c r="AH17" s="314" t="s">
        <v>422</v>
      </c>
      <c r="AI17" s="325" t="s">
        <v>420</v>
      </c>
      <c r="AJ17" s="182">
        <v>92</v>
      </c>
      <c r="AK17" s="183">
        <f t="shared" si="0"/>
        <v>128</v>
      </c>
      <c r="AL17" s="184">
        <v>36</v>
      </c>
    </row>
    <row r="18" spans="1:38" s="61" customFormat="1" ht="12" customHeight="1">
      <c r="A18" s="190" t="s">
        <v>307</v>
      </c>
      <c r="B18" s="232" t="s">
        <v>351</v>
      </c>
      <c r="C18" s="63" t="s">
        <v>408</v>
      </c>
      <c r="D18" s="205"/>
      <c r="E18" s="584"/>
      <c r="F18" s="585"/>
      <c r="G18" s="585"/>
      <c r="H18" s="585"/>
      <c r="I18" s="586"/>
      <c r="J18" s="586"/>
      <c r="K18" s="585"/>
      <c r="L18" s="585"/>
      <c r="M18" s="585"/>
      <c r="N18" s="585"/>
      <c r="O18" s="585"/>
      <c r="P18" s="586"/>
      <c r="Q18" s="586"/>
      <c r="R18" s="585"/>
      <c r="S18" s="585"/>
      <c r="T18" s="585"/>
      <c r="U18" s="585"/>
      <c r="V18" s="585"/>
      <c r="W18" s="586"/>
      <c r="X18" s="586"/>
      <c r="Y18" s="585"/>
      <c r="Z18" s="585"/>
      <c r="AA18" s="585"/>
      <c r="AB18" s="585"/>
      <c r="AC18" s="585"/>
      <c r="AD18" s="586"/>
      <c r="AE18" s="586"/>
      <c r="AF18" s="585"/>
      <c r="AG18" s="585"/>
      <c r="AH18" s="585"/>
      <c r="AI18" s="587" t="s">
        <v>454</v>
      </c>
      <c r="AJ18" s="612"/>
      <c r="AK18" s="613"/>
      <c r="AL18" s="614">
        <v>12</v>
      </c>
    </row>
    <row r="19" spans="1:38" s="61" customFormat="1" ht="12" customHeight="1" thickBot="1">
      <c r="A19" s="331" t="s">
        <v>184</v>
      </c>
      <c r="B19" s="332" t="s">
        <v>185</v>
      </c>
      <c r="C19" s="63" t="s">
        <v>408</v>
      </c>
      <c r="D19" s="327"/>
      <c r="E19" s="426"/>
      <c r="F19" s="384"/>
      <c r="G19" s="384"/>
      <c r="H19" s="384"/>
      <c r="I19" s="611"/>
      <c r="J19" s="611"/>
      <c r="K19" s="384"/>
      <c r="L19" s="384"/>
      <c r="M19" s="384" t="s">
        <v>454</v>
      </c>
      <c r="N19" s="384"/>
      <c r="O19" s="384"/>
      <c r="P19" s="611"/>
      <c r="Q19" s="611" t="s">
        <v>454</v>
      </c>
      <c r="R19" s="384"/>
      <c r="S19" s="384"/>
      <c r="T19" s="384"/>
      <c r="U19" s="384"/>
      <c r="V19" s="384"/>
      <c r="W19" s="611"/>
      <c r="X19" s="611"/>
      <c r="Y19" s="384"/>
      <c r="Z19" s="384"/>
      <c r="AA19" s="384"/>
      <c r="AB19" s="384"/>
      <c r="AC19" s="384"/>
      <c r="AD19" s="611"/>
      <c r="AE19" s="611"/>
      <c r="AF19" s="384"/>
      <c r="AG19" s="384"/>
      <c r="AH19" s="384"/>
      <c r="AI19" s="308"/>
      <c r="AJ19" s="328"/>
      <c r="AK19" s="329"/>
      <c r="AL19" s="330">
        <v>24</v>
      </c>
    </row>
    <row r="20" spans="1:38" s="61" customFormat="1" ht="12" customHeight="1">
      <c r="A20" s="572" t="s">
        <v>0</v>
      </c>
      <c r="B20" s="97" t="s">
        <v>1</v>
      </c>
      <c r="C20" s="97" t="s">
        <v>3</v>
      </c>
      <c r="D20" s="574" t="s">
        <v>4</v>
      </c>
      <c r="E20" s="277" t="s">
        <v>10</v>
      </c>
      <c r="F20" s="277" t="s">
        <v>11</v>
      </c>
      <c r="G20" s="277" t="s">
        <v>11</v>
      </c>
      <c r="H20" s="277" t="s">
        <v>12</v>
      </c>
      <c r="I20" s="277" t="s">
        <v>12</v>
      </c>
      <c r="J20" s="277" t="s">
        <v>13</v>
      </c>
      <c r="K20" s="277" t="s">
        <v>12</v>
      </c>
      <c r="L20" s="277" t="s">
        <v>10</v>
      </c>
      <c r="M20" s="277" t="s">
        <v>11</v>
      </c>
      <c r="N20" s="277" t="s">
        <v>11</v>
      </c>
      <c r="O20" s="277" t="s">
        <v>12</v>
      </c>
      <c r="P20" s="277" t="s">
        <v>12</v>
      </c>
      <c r="Q20" s="277" t="s">
        <v>13</v>
      </c>
      <c r="R20" s="277" t="s">
        <v>12</v>
      </c>
      <c r="S20" s="277" t="s">
        <v>10</v>
      </c>
      <c r="T20" s="277" t="s">
        <v>11</v>
      </c>
      <c r="U20" s="277" t="s">
        <v>11</v>
      </c>
      <c r="V20" s="292" t="s">
        <v>12</v>
      </c>
      <c r="W20" s="277" t="s">
        <v>12</v>
      </c>
      <c r="X20" s="292" t="s">
        <v>13</v>
      </c>
      <c r="Y20" s="292" t="s">
        <v>12</v>
      </c>
      <c r="Z20" s="277" t="s">
        <v>10</v>
      </c>
      <c r="AA20" s="292" t="s">
        <v>11</v>
      </c>
      <c r="AB20" s="277" t="s">
        <v>11</v>
      </c>
      <c r="AC20" s="292" t="s">
        <v>12</v>
      </c>
      <c r="AD20" s="292" t="s">
        <v>12</v>
      </c>
      <c r="AE20" s="292" t="s">
        <v>13</v>
      </c>
      <c r="AF20" s="292" t="s">
        <v>12</v>
      </c>
      <c r="AG20" s="292" t="s">
        <v>10</v>
      </c>
      <c r="AH20" s="292" t="s">
        <v>11</v>
      </c>
      <c r="AI20" s="305" t="s">
        <v>11</v>
      </c>
      <c r="AJ20" s="563" t="s">
        <v>5</v>
      </c>
      <c r="AK20" s="565" t="s">
        <v>6</v>
      </c>
      <c r="AL20" s="567" t="s">
        <v>7</v>
      </c>
    </row>
    <row r="21" spans="1:38" s="61" customFormat="1" ht="12" customHeight="1" thickBot="1">
      <c r="A21" s="573"/>
      <c r="B21" s="107" t="s">
        <v>178</v>
      </c>
      <c r="C21" s="107" t="s">
        <v>120</v>
      </c>
      <c r="D21" s="575"/>
      <c r="E21" s="286">
        <v>1</v>
      </c>
      <c r="F21" s="287">
        <v>2</v>
      </c>
      <c r="G21" s="287">
        <v>3</v>
      </c>
      <c r="H21" s="287">
        <v>4</v>
      </c>
      <c r="I21" s="287">
        <v>5</v>
      </c>
      <c r="J21" s="287">
        <v>6</v>
      </c>
      <c r="K21" s="287">
        <v>7</v>
      </c>
      <c r="L21" s="287">
        <v>8</v>
      </c>
      <c r="M21" s="287">
        <v>9</v>
      </c>
      <c r="N21" s="287">
        <v>10</v>
      </c>
      <c r="O21" s="287">
        <v>11</v>
      </c>
      <c r="P21" s="287">
        <v>12</v>
      </c>
      <c r="Q21" s="287">
        <v>13</v>
      </c>
      <c r="R21" s="287">
        <v>14</v>
      </c>
      <c r="S21" s="287">
        <v>15</v>
      </c>
      <c r="T21" s="287">
        <v>16</v>
      </c>
      <c r="U21" s="287">
        <v>17</v>
      </c>
      <c r="V21" s="287">
        <v>18</v>
      </c>
      <c r="W21" s="287">
        <v>19</v>
      </c>
      <c r="X21" s="287">
        <v>20</v>
      </c>
      <c r="Y21" s="287">
        <v>21</v>
      </c>
      <c r="Z21" s="287">
        <v>22</v>
      </c>
      <c r="AA21" s="287">
        <v>23</v>
      </c>
      <c r="AB21" s="310">
        <v>24</v>
      </c>
      <c r="AC21" s="310">
        <v>25</v>
      </c>
      <c r="AD21" s="310">
        <v>26</v>
      </c>
      <c r="AE21" s="310">
        <v>27</v>
      </c>
      <c r="AF21" s="310">
        <v>28</v>
      </c>
      <c r="AG21" s="293">
        <v>29</v>
      </c>
      <c r="AH21" s="293">
        <v>30</v>
      </c>
      <c r="AI21" s="306">
        <v>31</v>
      </c>
      <c r="AJ21" s="564"/>
      <c r="AK21" s="566"/>
      <c r="AL21" s="568"/>
    </row>
    <row r="22" spans="1:38" s="61" customFormat="1" ht="12" customHeight="1">
      <c r="A22" s="108" t="s">
        <v>201</v>
      </c>
      <c r="B22" s="113" t="s">
        <v>357</v>
      </c>
      <c r="C22" s="109" t="s">
        <v>120</v>
      </c>
      <c r="D22" s="206" t="s">
        <v>274</v>
      </c>
      <c r="E22" s="313" t="s">
        <v>421</v>
      </c>
      <c r="F22" s="314" t="s">
        <v>421</v>
      </c>
      <c r="G22" s="314" t="s">
        <v>421</v>
      </c>
      <c r="H22" s="314" t="s">
        <v>421</v>
      </c>
      <c r="I22" s="591" t="s">
        <v>455</v>
      </c>
      <c r="J22" s="599" t="s">
        <v>420</v>
      </c>
      <c r="K22" s="314" t="s">
        <v>421</v>
      </c>
      <c r="L22" s="314" t="s">
        <v>421</v>
      </c>
      <c r="M22" s="314" t="s">
        <v>421</v>
      </c>
      <c r="N22" s="314" t="s">
        <v>421</v>
      </c>
      <c r="O22" s="314" t="s">
        <v>421</v>
      </c>
      <c r="P22" s="591" t="s">
        <v>455</v>
      </c>
      <c r="Q22" s="599" t="s">
        <v>420</v>
      </c>
      <c r="R22" s="314" t="s">
        <v>421</v>
      </c>
      <c r="S22" s="314" t="s">
        <v>421</v>
      </c>
      <c r="T22" s="314" t="s">
        <v>421</v>
      </c>
      <c r="U22" s="314" t="s">
        <v>421</v>
      </c>
      <c r="V22" s="314" t="s">
        <v>421</v>
      </c>
      <c r="W22" s="591" t="s">
        <v>455</v>
      </c>
      <c r="X22" s="599" t="s">
        <v>420</v>
      </c>
      <c r="Y22" s="314" t="s">
        <v>421</v>
      </c>
      <c r="Z22" s="314" t="s">
        <v>421</v>
      </c>
      <c r="AA22" s="314" t="s">
        <v>421</v>
      </c>
      <c r="AB22" s="314" t="s">
        <v>421</v>
      </c>
      <c r="AC22" s="314" t="s">
        <v>421</v>
      </c>
      <c r="AD22" s="591" t="s">
        <v>455</v>
      </c>
      <c r="AE22" s="599" t="s">
        <v>420</v>
      </c>
      <c r="AF22" s="314" t="s">
        <v>421</v>
      </c>
      <c r="AG22" s="314" t="s">
        <v>421</v>
      </c>
      <c r="AH22" s="314" t="s">
        <v>421</v>
      </c>
      <c r="AI22" s="325" t="s">
        <v>421</v>
      </c>
      <c r="AJ22" s="110">
        <v>138</v>
      </c>
      <c r="AK22" s="111">
        <f>AJ22+AL22</f>
        <v>162</v>
      </c>
      <c r="AL22" s="112">
        <v>24</v>
      </c>
    </row>
    <row r="23" spans="1:38" s="61" customFormat="1" ht="12" customHeight="1" thickBot="1">
      <c r="A23" s="100"/>
      <c r="B23" s="114"/>
      <c r="C23" s="101"/>
      <c r="D23" s="207"/>
      <c r="E23" s="359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1"/>
      <c r="AG23" s="361"/>
      <c r="AH23" s="361"/>
      <c r="AI23" s="362"/>
      <c r="AJ23" s="102"/>
      <c r="AK23" s="103"/>
      <c r="AL23" s="104"/>
    </row>
    <row r="24" spans="1:38" s="61" customFormat="1" ht="12" customHeight="1">
      <c r="A24" s="96" t="s">
        <v>0</v>
      </c>
      <c r="B24" s="97" t="s">
        <v>1</v>
      </c>
      <c r="C24" s="97" t="s">
        <v>3</v>
      </c>
      <c r="D24" s="574" t="s">
        <v>4</v>
      </c>
      <c r="E24" s="277" t="s">
        <v>10</v>
      </c>
      <c r="F24" s="277" t="s">
        <v>11</v>
      </c>
      <c r="G24" s="277" t="s">
        <v>11</v>
      </c>
      <c r="H24" s="277" t="s">
        <v>12</v>
      </c>
      <c r="I24" s="277" t="s">
        <v>12</v>
      </c>
      <c r="J24" s="277" t="s">
        <v>13</v>
      </c>
      <c r="K24" s="277" t="s">
        <v>12</v>
      </c>
      <c r="L24" s="277" t="s">
        <v>10</v>
      </c>
      <c r="M24" s="277" t="s">
        <v>11</v>
      </c>
      <c r="N24" s="277" t="s">
        <v>11</v>
      </c>
      <c r="O24" s="277" t="s">
        <v>12</v>
      </c>
      <c r="P24" s="277" t="s">
        <v>12</v>
      </c>
      <c r="Q24" s="277" t="s">
        <v>13</v>
      </c>
      <c r="R24" s="277" t="s">
        <v>12</v>
      </c>
      <c r="S24" s="277" t="s">
        <v>10</v>
      </c>
      <c r="T24" s="277" t="s">
        <v>11</v>
      </c>
      <c r="U24" s="277" t="s">
        <v>11</v>
      </c>
      <c r="V24" s="292" t="s">
        <v>12</v>
      </c>
      <c r="W24" s="277" t="s">
        <v>12</v>
      </c>
      <c r="X24" s="292" t="s">
        <v>13</v>
      </c>
      <c r="Y24" s="292" t="s">
        <v>12</v>
      </c>
      <c r="Z24" s="277" t="s">
        <v>10</v>
      </c>
      <c r="AA24" s="292" t="s">
        <v>11</v>
      </c>
      <c r="AB24" s="277" t="s">
        <v>11</v>
      </c>
      <c r="AC24" s="292" t="s">
        <v>12</v>
      </c>
      <c r="AD24" s="292" t="s">
        <v>12</v>
      </c>
      <c r="AE24" s="292" t="s">
        <v>13</v>
      </c>
      <c r="AF24" s="292" t="s">
        <v>12</v>
      </c>
      <c r="AG24" s="292" t="s">
        <v>10</v>
      </c>
      <c r="AH24" s="292" t="s">
        <v>11</v>
      </c>
      <c r="AI24" s="305" t="s">
        <v>11</v>
      </c>
      <c r="AJ24" s="563" t="s">
        <v>5</v>
      </c>
      <c r="AK24" s="565" t="s">
        <v>6</v>
      </c>
      <c r="AL24" s="567" t="s">
        <v>7</v>
      </c>
    </row>
    <row r="25" spans="1:38" s="61" customFormat="1" ht="12" customHeight="1" thickBot="1">
      <c r="A25" s="106"/>
      <c r="B25" s="107" t="s">
        <v>189</v>
      </c>
      <c r="C25" s="107"/>
      <c r="D25" s="575"/>
      <c r="E25" s="286">
        <v>1</v>
      </c>
      <c r="F25" s="287">
        <v>2</v>
      </c>
      <c r="G25" s="287">
        <v>3</v>
      </c>
      <c r="H25" s="287">
        <v>4</v>
      </c>
      <c r="I25" s="287">
        <v>5</v>
      </c>
      <c r="J25" s="287">
        <v>6</v>
      </c>
      <c r="K25" s="287">
        <v>7</v>
      </c>
      <c r="L25" s="287">
        <v>8</v>
      </c>
      <c r="M25" s="287">
        <v>9</v>
      </c>
      <c r="N25" s="287">
        <v>10</v>
      </c>
      <c r="O25" s="287">
        <v>11</v>
      </c>
      <c r="P25" s="287">
        <v>12</v>
      </c>
      <c r="Q25" s="287">
        <v>13</v>
      </c>
      <c r="R25" s="287">
        <v>14</v>
      </c>
      <c r="S25" s="287">
        <v>15</v>
      </c>
      <c r="T25" s="287">
        <v>16</v>
      </c>
      <c r="U25" s="287">
        <v>17</v>
      </c>
      <c r="V25" s="287">
        <v>18</v>
      </c>
      <c r="W25" s="287">
        <v>19</v>
      </c>
      <c r="X25" s="287">
        <v>20</v>
      </c>
      <c r="Y25" s="287">
        <v>21</v>
      </c>
      <c r="Z25" s="287">
        <v>22</v>
      </c>
      <c r="AA25" s="287">
        <v>23</v>
      </c>
      <c r="AB25" s="310">
        <v>24</v>
      </c>
      <c r="AC25" s="310">
        <v>25</v>
      </c>
      <c r="AD25" s="310">
        <v>26</v>
      </c>
      <c r="AE25" s="310">
        <v>27</v>
      </c>
      <c r="AF25" s="310">
        <v>28</v>
      </c>
      <c r="AG25" s="293">
        <v>29</v>
      </c>
      <c r="AH25" s="293">
        <v>30</v>
      </c>
      <c r="AI25" s="306">
        <v>31</v>
      </c>
      <c r="AJ25" s="564"/>
      <c r="AK25" s="581"/>
      <c r="AL25" s="568"/>
    </row>
    <row r="26" spans="1:38" s="61" customFormat="1" ht="12" customHeight="1">
      <c r="A26" s="115" t="s">
        <v>191</v>
      </c>
      <c r="B26" s="257" t="s">
        <v>358</v>
      </c>
      <c r="C26" s="109" t="s">
        <v>192</v>
      </c>
      <c r="D26" s="206" t="s">
        <v>14</v>
      </c>
      <c r="E26" s="592" t="s">
        <v>420</v>
      </c>
      <c r="F26" s="320" t="s">
        <v>422</v>
      </c>
      <c r="G26" s="320" t="s">
        <v>420</v>
      </c>
      <c r="H26" s="320" t="s">
        <v>422</v>
      </c>
      <c r="I26" s="593" t="s">
        <v>420</v>
      </c>
      <c r="J26" s="593" t="s">
        <v>420</v>
      </c>
      <c r="K26" s="616" t="s">
        <v>422</v>
      </c>
      <c r="L26" s="616" t="s">
        <v>420</v>
      </c>
      <c r="M26" s="615" t="s">
        <v>454</v>
      </c>
      <c r="N26" s="616" t="s">
        <v>420</v>
      </c>
      <c r="O26" s="616" t="s">
        <v>422</v>
      </c>
      <c r="P26" s="593" t="s">
        <v>420</v>
      </c>
      <c r="Q26" s="593" t="s">
        <v>422</v>
      </c>
      <c r="R26" s="616" t="s">
        <v>420</v>
      </c>
      <c r="S26" s="616" t="s">
        <v>422</v>
      </c>
      <c r="T26" s="616" t="s">
        <v>420</v>
      </c>
      <c r="U26" s="616" t="s">
        <v>420</v>
      </c>
      <c r="V26" s="616" t="s">
        <v>420</v>
      </c>
      <c r="W26" s="593" t="s">
        <v>422</v>
      </c>
      <c r="X26" s="593" t="s">
        <v>420</v>
      </c>
      <c r="Y26" s="616" t="s">
        <v>422</v>
      </c>
      <c r="Z26" s="616" t="s">
        <v>420</v>
      </c>
      <c r="AA26" s="616" t="s">
        <v>420</v>
      </c>
      <c r="AB26" s="616" t="s">
        <v>422</v>
      </c>
      <c r="AC26" s="616" t="s">
        <v>420</v>
      </c>
      <c r="AD26" s="593" t="s">
        <v>420</v>
      </c>
      <c r="AE26" s="593" t="s">
        <v>422</v>
      </c>
      <c r="AF26" s="320" t="s">
        <v>420</v>
      </c>
      <c r="AG26" s="320" t="s">
        <v>422</v>
      </c>
      <c r="AH26" s="320" t="s">
        <v>420</v>
      </c>
      <c r="AI26" s="589" t="s">
        <v>453</v>
      </c>
      <c r="AJ26" s="225">
        <v>138</v>
      </c>
      <c r="AK26" s="223">
        <f aca="true" t="shared" si="1" ref="AK26:AK35">AJ26+AL26</f>
        <v>156</v>
      </c>
      <c r="AL26" s="112">
        <v>18</v>
      </c>
    </row>
    <row r="27" spans="1:38" s="61" customFormat="1" ht="12" customHeight="1">
      <c r="A27" s="99" t="s">
        <v>312</v>
      </c>
      <c r="B27" s="258" t="s">
        <v>359</v>
      </c>
      <c r="C27" s="63" t="s">
        <v>190</v>
      </c>
      <c r="D27" s="205" t="s">
        <v>14</v>
      </c>
      <c r="E27" s="313" t="s">
        <v>420</v>
      </c>
      <c r="F27" s="314" t="s">
        <v>422</v>
      </c>
      <c r="G27" s="314" t="s">
        <v>420</v>
      </c>
      <c r="H27" s="314" t="s">
        <v>420</v>
      </c>
      <c r="I27" s="599" t="s">
        <v>422</v>
      </c>
      <c r="J27" s="599" t="s">
        <v>420</v>
      </c>
      <c r="K27" s="314" t="s">
        <v>422</v>
      </c>
      <c r="L27" s="314" t="s">
        <v>420</v>
      </c>
      <c r="M27" s="314" t="s">
        <v>420</v>
      </c>
      <c r="N27" s="314" t="s">
        <v>422</v>
      </c>
      <c r="O27" s="314" t="s">
        <v>420</v>
      </c>
      <c r="P27" s="591" t="s">
        <v>454</v>
      </c>
      <c r="Q27" s="599" t="s">
        <v>420</v>
      </c>
      <c r="R27" s="314" t="s">
        <v>422</v>
      </c>
      <c r="S27" s="314" t="s">
        <v>420</v>
      </c>
      <c r="T27" s="314" t="s">
        <v>422</v>
      </c>
      <c r="U27" s="314" t="s">
        <v>420</v>
      </c>
      <c r="V27" s="314" t="s">
        <v>422</v>
      </c>
      <c r="W27" s="599" t="s">
        <v>420</v>
      </c>
      <c r="X27" s="599" t="s">
        <v>422</v>
      </c>
      <c r="Y27" s="314" t="s">
        <v>420</v>
      </c>
      <c r="Z27" s="314" t="s">
        <v>420</v>
      </c>
      <c r="AA27" s="314" t="s">
        <v>422</v>
      </c>
      <c r="AB27" s="314" t="s">
        <v>420</v>
      </c>
      <c r="AC27" s="314" t="s">
        <v>422</v>
      </c>
      <c r="AD27" s="599" t="s">
        <v>420</v>
      </c>
      <c r="AE27" s="599" t="s">
        <v>420</v>
      </c>
      <c r="AF27" s="314" t="s">
        <v>422</v>
      </c>
      <c r="AG27" s="314" t="s">
        <v>420</v>
      </c>
      <c r="AH27" s="220" t="s">
        <v>453</v>
      </c>
      <c r="AI27" s="325" t="s">
        <v>420</v>
      </c>
      <c r="AJ27" s="211">
        <v>138</v>
      </c>
      <c r="AK27" s="183">
        <f t="shared" si="1"/>
        <v>156</v>
      </c>
      <c r="AL27" s="98">
        <v>18</v>
      </c>
    </row>
    <row r="28" spans="1:38" s="61" customFormat="1" ht="12" customHeight="1">
      <c r="A28" s="99" t="s">
        <v>299</v>
      </c>
      <c r="B28" s="258" t="s">
        <v>360</v>
      </c>
      <c r="C28" s="63" t="s">
        <v>192</v>
      </c>
      <c r="D28" s="205" t="s">
        <v>14</v>
      </c>
      <c r="E28" s="313" t="s">
        <v>422</v>
      </c>
      <c r="F28" s="314" t="s">
        <v>420</v>
      </c>
      <c r="G28" s="314" t="s">
        <v>422</v>
      </c>
      <c r="H28" s="314" t="s">
        <v>420</v>
      </c>
      <c r="I28" s="599" t="s">
        <v>420</v>
      </c>
      <c r="J28" s="599" t="s">
        <v>422</v>
      </c>
      <c r="K28" s="314" t="s">
        <v>420</v>
      </c>
      <c r="L28" s="314" t="s">
        <v>420</v>
      </c>
      <c r="M28" s="314" t="s">
        <v>422</v>
      </c>
      <c r="N28" s="314" t="s">
        <v>420</v>
      </c>
      <c r="O28" s="314" t="s">
        <v>420</v>
      </c>
      <c r="P28" s="599" t="s">
        <v>422</v>
      </c>
      <c r="Q28" s="599" t="s">
        <v>420</v>
      </c>
      <c r="R28" s="314" t="s">
        <v>420</v>
      </c>
      <c r="S28" s="314" t="s">
        <v>422</v>
      </c>
      <c r="T28" s="314" t="s">
        <v>420</v>
      </c>
      <c r="U28" s="314" t="s">
        <v>422</v>
      </c>
      <c r="V28" s="314" t="s">
        <v>420</v>
      </c>
      <c r="W28" s="599" t="s">
        <v>420</v>
      </c>
      <c r="X28" s="599" t="s">
        <v>420</v>
      </c>
      <c r="Y28" s="314" t="s">
        <v>422</v>
      </c>
      <c r="Z28" s="314" t="s">
        <v>420</v>
      </c>
      <c r="AA28" s="314" t="s">
        <v>422</v>
      </c>
      <c r="AB28" s="314" t="s">
        <v>420</v>
      </c>
      <c r="AC28" s="314" t="s">
        <v>422</v>
      </c>
      <c r="AD28" s="599" t="s">
        <v>420</v>
      </c>
      <c r="AE28" s="599" t="s">
        <v>422</v>
      </c>
      <c r="AF28" s="314" t="s">
        <v>420</v>
      </c>
      <c r="AG28" s="314" t="s">
        <v>10</v>
      </c>
      <c r="AH28" s="314" t="s">
        <v>420</v>
      </c>
      <c r="AI28" s="325" t="s">
        <v>420</v>
      </c>
      <c r="AJ28" s="211">
        <v>138</v>
      </c>
      <c r="AK28" s="69">
        <f t="shared" si="1"/>
        <v>138</v>
      </c>
      <c r="AL28" s="98">
        <v>0</v>
      </c>
    </row>
    <row r="29" spans="1:38" s="60" customFormat="1" ht="12" customHeight="1">
      <c r="A29" s="105" t="s">
        <v>309</v>
      </c>
      <c r="B29" s="259" t="s">
        <v>361</v>
      </c>
      <c r="C29" s="88" t="s">
        <v>190</v>
      </c>
      <c r="D29" s="208" t="s">
        <v>14</v>
      </c>
      <c r="E29" s="313" t="s">
        <v>422</v>
      </c>
      <c r="F29" s="314" t="s">
        <v>420</v>
      </c>
      <c r="G29" s="314" t="s">
        <v>420</v>
      </c>
      <c r="H29" s="314" t="s">
        <v>422</v>
      </c>
      <c r="I29" s="599" t="s">
        <v>420</v>
      </c>
      <c r="J29" s="599" t="s">
        <v>422</v>
      </c>
      <c r="K29" s="314" t="s">
        <v>420</v>
      </c>
      <c r="L29" s="314" t="s">
        <v>422</v>
      </c>
      <c r="M29" s="314" t="s">
        <v>420</v>
      </c>
      <c r="N29" s="314" t="s">
        <v>420</v>
      </c>
      <c r="O29" s="314" t="s">
        <v>422</v>
      </c>
      <c r="P29" s="599" t="s">
        <v>420</v>
      </c>
      <c r="Q29" s="599" t="s">
        <v>422</v>
      </c>
      <c r="R29" s="314" t="s">
        <v>420</v>
      </c>
      <c r="S29" s="314" t="s">
        <v>420</v>
      </c>
      <c r="T29" s="314" t="s">
        <v>420</v>
      </c>
      <c r="U29" s="314" t="s">
        <v>422</v>
      </c>
      <c r="V29" s="314" t="s">
        <v>420</v>
      </c>
      <c r="W29" s="599" t="s">
        <v>422</v>
      </c>
      <c r="X29" s="599" t="s">
        <v>420</v>
      </c>
      <c r="Y29" s="314" t="s">
        <v>420</v>
      </c>
      <c r="Z29" s="314" t="s">
        <v>422</v>
      </c>
      <c r="AA29" s="314" t="s">
        <v>420</v>
      </c>
      <c r="AB29" s="314" t="s">
        <v>420</v>
      </c>
      <c r="AC29" s="314" t="s">
        <v>420</v>
      </c>
      <c r="AD29" s="599" t="s">
        <v>422</v>
      </c>
      <c r="AE29" s="599" t="s">
        <v>420</v>
      </c>
      <c r="AF29" s="314" t="s">
        <v>420</v>
      </c>
      <c r="AG29" s="314" t="s">
        <v>421</v>
      </c>
      <c r="AH29" s="314" t="s">
        <v>420</v>
      </c>
      <c r="AI29" s="325" t="s">
        <v>422</v>
      </c>
      <c r="AJ29" s="211">
        <v>138</v>
      </c>
      <c r="AK29" s="69">
        <f t="shared" si="1"/>
        <v>138</v>
      </c>
      <c r="AL29" s="98">
        <v>0</v>
      </c>
    </row>
    <row r="30" spans="1:38" s="61" customFormat="1" ht="12" customHeight="1" thickBot="1">
      <c r="A30" s="99" t="s">
        <v>193</v>
      </c>
      <c r="B30" s="258" t="s">
        <v>362</v>
      </c>
      <c r="C30" s="63" t="s">
        <v>192</v>
      </c>
      <c r="D30" s="199" t="s">
        <v>14</v>
      </c>
      <c r="E30" s="427" t="s">
        <v>420</v>
      </c>
      <c r="F30" s="323" t="s">
        <v>420</v>
      </c>
      <c r="G30" s="323" t="s">
        <v>422</v>
      </c>
      <c r="H30" s="323" t="s">
        <v>420</v>
      </c>
      <c r="I30" s="598" t="s">
        <v>422</v>
      </c>
      <c r="J30" s="598" t="s">
        <v>420</v>
      </c>
      <c r="K30" s="602" t="s">
        <v>420</v>
      </c>
      <c r="L30" s="602" t="s">
        <v>422</v>
      </c>
      <c r="M30" s="602" t="s">
        <v>420</v>
      </c>
      <c r="N30" s="602" t="s">
        <v>422</v>
      </c>
      <c r="O30" s="602" t="s">
        <v>420</v>
      </c>
      <c r="P30" s="598" t="s">
        <v>420</v>
      </c>
      <c r="Q30" s="598" t="s">
        <v>420</v>
      </c>
      <c r="R30" s="602" t="s">
        <v>422</v>
      </c>
      <c r="S30" s="602" t="s">
        <v>420</v>
      </c>
      <c r="T30" s="602" t="s">
        <v>422</v>
      </c>
      <c r="U30" s="602" t="s">
        <v>420</v>
      </c>
      <c r="V30" s="602" t="s">
        <v>422</v>
      </c>
      <c r="W30" s="598" t="s">
        <v>420</v>
      </c>
      <c r="X30" s="598" t="s">
        <v>422</v>
      </c>
      <c r="Y30" s="602" t="s">
        <v>420</v>
      </c>
      <c r="Z30" s="602" t="s">
        <v>422</v>
      </c>
      <c r="AA30" s="602" t="s">
        <v>420</v>
      </c>
      <c r="AB30" s="602" t="s">
        <v>422</v>
      </c>
      <c r="AC30" s="602" t="s">
        <v>420</v>
      </c>
      <c r="AD30" s="588" t="s">
        <v>454</v>
      </c>
      <c r="AE30" s="598" t="s">
        <v>420</v>
      </c>
      <c r="AF30" s="323" t="s">
        <v>422</v>
      </c>
      <c r="AG30" s="323" t="s">
        <v>420</v>
      </c>
      <c r="AH30" s="221" t="s">
        <v>453</v>
      </c>
      <c r="AI30" s="324" t="s">
        <v>420</v>
      </c>
      <c r="AJ30" s="226">
        <v>138</v>
      </c>
      <c r="AK30" s="103">
        <f t="shared" si="1"/>
        <v>156</v>
      </c>
      <c r="AL30" s="104">
        <v>18</v>
      </c>
    </row>
    <row r="31" spans="1:38" s="61" customFormat="1" ht="12" customHeight="1">
      <c r="A31" s="99" t="s">
        <v>197</v>
      </c>
      <c r="B31" s="258" t="s">
        <v>363</v>
      </c>
      <c r="C31" s="63" t="s">
        <v>192</v>
      </c>
      <c r="D31" s="205" t="s">
        <v>181</v>
      </c>
      <c r="E31" s="428" t="s">
        <v>420</v>
      </c>
      <c r="F31" s="326" t="s">
        <v>428</v>
      </c>
      <c r="G31" s="326" t="s">
        <v>420</v>
      </c>
      <c r="H31" s="320" t="s">
        <v>420</v>
      </c>
      <c r="I31" s="609" t="s">
        <v>428</v>
      </c>
      <c r="J31" s="609" t="s">
        <v>420</v>
      </c>
      <c r="K31" s="326" t="s">
        <v>420</v>
      </c>
      <c r="L31" s="326" t="s">
        <v>428</v>
      </c>
      <c r="M31" s="326" t="s">
        <v>420</v>
      </c>
      <c r="N31" s="326" t="s">
        <v>420</v>
      </c>
      <c r="O31" s="326" t="s">
        <v>428</v>
      </c>
      <c r="P31" s="609" t="s">
        <v>420</v>
      </c>
      <c r="Q31" s="609" t="s">
        <v>420</v>
      </c>
      <c r="R31" s="326" t="s">
        <v>428</v>
      </c>
      <c r="S31" s="326" t="s">
        <v>420</v>
      </c>
      <c r="T31" s="326" t="s">
        <v>428</v>
      </c>
      <c r="U31" s="326" t="s">
        <v>420</v>
      </c>
      <c r="V31" s="326" t="s">
        <v>428</v>
      </c>
      <c r="W31" s="609" t="s">
        <v>420</v>
      </c>
      <c r="X31" s="609" t="s">
        <v>428</v>
      </c>
      <c r="Y31" s="326" t="s">
        <v>420</v>
      </c>
      <c r="Z31" s="326" t="s">
        <v>428</v>
      </c>
      <c r="AA31" s="326" t="s">
        <v>420</v>
      </c>
      <c r="AB31" s="326" t="s">
        <v>428</v>
      </c>
      <c r="AC31" s="326" t="s">
        <v>420</v>
      </c>
      <c r="AD31" s="606" t="s">
        <v>456</v>
      </c>
      <c r="AE31" s="609" t="s">
        <v>420</v>
      </c>
      <c r="AF31" s="326" t="s">
        <v>420</v>
      </c>
      <c r="AG31" s="326" t="s">
        <v>420</v>
      </c>
      <c r="AH31" s="326" t="s">
        <v>428</v>
      </c>
      <c r="AI31" s="425" t="s">
        <v>420</v>
      </c>
      <c r="AJ31" s="283">
        <v>138</v>
      </c>
      <c r="AK31" s="222">
        <f t="shared" si="1"/>
        <v>144</v>
      </c>
      <c r="AL31" s="284">
        <v>6</v>
      </c>
    </row>
    <row r="32" spans="1:38" s="61" customFormat="1" ht="12" customHeight="1">
      <c r="A32" s="99" t="s">
        <v>313</v>
      </c>
      <c r="B32" s="258" t="s">
        <v>364</v>
      </c>
      <c r="C32" s="63" t="s">
        <v>192</v>
      </c>
      <c r="D32" s="205" t="s">
        <v>181</v>
      </c>
      <c r="E32" s="618" t="s">
        <v>437</v>
      </c>
      <c r="F32" s="619" t="s">
        <v>437</v>
      </c>
      <c r="G32" s="600" t="s">
        <v>428</v>
      </c>
      <c r="H32" s="617" t="s">
        <v>420</v>
      </c>
      <c r="I32" s="599" t="s">
        <v>420</v>
      </c>
      <c r="J32" s="599" t="s">
        <v>428</v>
      </c>
      <c r="K32" s="314" t="s">
        <v>420</v>
      </c>
      <c r="L32" s="314" t="s">
        <v>428</v>
      </c>
      <c r="M32" s="314" t="s">
        <v>420</v>
      </c>
      <c r="N32" s="314" t="s">
        <v>428</v>
      </c>
      <c r="O32" s="314" t="s">
        <v>420</v>
      </c>
      <c r="P32" s="599" t="s">
        <v>428</v>
      </c>
      <c r="Q32" s="599" t="s">
        <v>420</v>
      </c>
      <c r="R32" s="314" t="s">
        <v>428</v>
      </c>
      <c r="S32" s="314" t="s">
        <v>420</v>
      </c>
      <c r="T32" s="314" t="s">
        <v>428</v>
      </c>
      <c r="U32" s="314" t="s">
        <v>420</v>
      </c>
      <c r="V32" s="314" t="s">
        <v>428</v>
      </c>
      <c r="W32" s="599" t="s">
        <v>420</v>
      </c>
      <c r="X32" s="591" t="s">
        <v>456</v>
      </c>
      <c r="Y32" s="314" t="s">
        <v>420</v>
      </c>
      <c r="Z32" s="314" t="s">
        <v>428</v>
      </c>
      <c r="AA32" s="314" t="s">
        <v>420</v>
      </c>
      <c r="AB32" s="314" t="s">
        <v>420</v>
      </c>
      <c r="AC32" s="314" t="s">
        <v>420</v>
      </c>
      <c r="AD32" s="599" t="s">
        <v>428</v>
      </c>
      <c r="AE32" s="599" t="s">
        <v>420</v>
      </c>
      <c r="AF32" s="600" t="s">
        <v>428</v>
      </c>
      <c r="AG32" s="600" t="s">
        <v>420</v>
      </c>
      <c r="AH32" s="590" t="s">
        <v>457</v>
      </c>
      <c r="AI32" s="601" t="s">
        <v>420</v>
      </c>
      <c r="AJ32" s="211">
        <v>138</v>
      </c>
      <c r="AK32" s="69">
        <f t="shared" si="1"/>
        <v>156</v>
      </c>
      <c r="AL32" s="98">
        <v>18</v>
      </c>
    </row>
    <row r="33" spans="1:38" s="61" customFormat="1" ht="12" customHeight="1">
      <c r="A33" s="99" t="s">
        <v>195</v>
      </c>
      <c r="B33" s="258" t="s">
        <v>365</v>
      </c>
      <c r="C33" s="63" t="s">
        <v>192</v>
      </c>
      <c r="D33" s="205" t="s">
        <v>181</v>
      </c>
      <c r="E33" s="429" t="s">
        <v>428</v>
      </c>
      <c r="F33" s="316" t="s">
        <v>420</v>
      </c>
      <c r="G33" s="316" t="s">
        <v>420</v>
      </c>
      <c r="H33" s="316" t="s">
        <v>428</v>
      </c>
      <c r="I33" s="610" t="s">
        <v>420</v>
      </c>
      <c r="J33" s="610" t="s">
        <v>420</v>
      </c>
      <c r="K33" s="316" t="s">
        <v>428</v>
      </c>
      <c r="L33" s="316" t="s">
        <v>420</v>
      </c>
      <c r="M33" s="316" t="s">
        <v>428</v>
      </c>
      <c r="N33" s="316" t="s">
        <v>420</v>
      </c>
      <c r="O33" s="316" t="s">
        <v>428</v>
      </c>
      <c r="P33" s="610" t="s">
        <v>420</v>
      </c>
      <c r="Q33" s="607" t="s">
        <v>456</v>
      </c>
      <c r="R33" s="316" t="s">
        <v>420</v>
      </c>
      <c r="S33" s="316" t="s">
        <v>428</v>
      </c>
      <c r="T33" s="316" t="s">
        <v>420</v>
      </c>
      <c r="U33" s="316" t="s">
        <v>420</v>
      </c>
      <c r="V33" s="316" t="s">
        <v>420</v>
      </c>
      <c r="W33" s="610" t="s">
        <v>428</v>
      </c>
      <c r="X33" s="610" t="s">
        <v>420</v>
      </c>
      <c r="Y33" s="316" t="s">
        <v>428</v>
      </c>
      <c r="Z33" s="316" t="s">
        <v>420</v>
      </c>
      <c r="AA33" s="316" t="s">
        <v>420</v>
      </c>
      <c r="AB33" s="316" t="s">
        <v>428</v>
      </c>
      <c r="AC33" s="316" t="s">
        <v>420</v>
      </c>
      <c r="AD33" s="610" t="s">
        <v>420</v>
      </c>
      <c r="AE33" s="610" t="s">
        <v>428</v>
      </c>
      <c r="AF33" s="316" t="s">
        <v>420</v>
      </c>
      <c r="AG33" s="316" t="s">
        <v>428</v>
      </c>
      <c r="AH33" s="316" t="s">
        <v>420</v>
      </c>
      <c r="AI33" s="620" t="s">
        <v>457</v>
      </c>
      <c r="AJ33" s="211">
        <v>138</v>
      </c>
      <c r="AK33" s="69">
        <f t="shared" si="1"/>
        <v>156</v>
      </c>
      <c r="AL33" s="98">
        <v>18</v>
      </c>
    </row>
    <row r="34" spans="1:38" s="61" customFormat="1" ht="12" customHeight="1">
      <c r="A34" s="99" t="s">
        <v>196</v>
      </c>
      <c r="B34" s="258" t="s">
        <v>366</v>
      </c>
      <c r="C34" s="63" t="s">
        <v>192</v>
      </c>
      <c r="D34" s="205" t="s">
        <v>181</v>
      </c>
      <c r="E34" s="430" t="s">
        <v>420</v>
      </c>
      <c r="F34" s="322" t="s">
        <v>428</v>
      </c>
      <c r="G34" s="322" t="s">
        <v>420</v>
      </c>
      <c r="H34" s="322" t="s">
        <v>428</v>
      </c>
      <c r="I34" s="595" t="s">
        <v>420</v>
      </c>
      <c r="J34" s="595" t="s">
        <v>428</v>
      </c>
      <c r="K34" s="322" t="s">
        <v>420</v>
      </c>
      <c r="L34" s="322" t="s">
        <v>420</v>
      </c>
      <c r="M34" s="322" t="s">
        <v>428</v>
      </c>
      <c r="N34" s="322" t="s">
        <v>420</v>
      </c>
      <c r="O34" s="322" t="s">
        <v>420</v>
      </c>
      <c r="P34" s="595" t="s">
        <v>428</v>
      </c>
      <c r="Q34" s="595" t="s">
        <v>420</v>
      </c>
      <c r="R34" s="322" t="s">
        <v>420</v>
      </c>
      <c r="S34" s="322" t="s">
        <v>428</v>
      </c>
      <c r="T34" s="322" t="s">
        <v>420</v>
      </c>
      <c r="U34" s="322" t="s">
        <v>428</v>
      </c>
      <c r="V34" s="322" t="s">
        <v>420</v>
      </c>
      <c r="W34" s="586" t="s">
        <v>456</v>
      </c>
      <c r="X34" s="595" t="s">
        <v>420</v>
      </c>
      <c r="Y34" s="322" t="s">
        <v>428</v>
      </c>
      <c r="Z34" s="322" t="s">
        <v>420</v>
      </c>
      <c r="AA34" s="322" t="s">
        <v>428</v>
      </c>
      <c r="AB34" s="322" t="s">
        <v>420</v>
      </c>
      <c r="AC34" s="322" t="s">
        <v>428</v>
      </c>
      <c r="AD34" s="595" t="s">
        <v>420</v>
      </c>
      <c r="AE34" s="595" t="s">
        <v>420</v>
      </c>
      <c r="AF34" s="322" t="s">
        <v>428</v>
      </c>
      <c r="AG34" s="322" t="s">
        <v>420</v>
      </c>
      <c r="AH34" s="322" t="s">
        <v>420</v>
      </c>
      <c r="AI34" s="587" t="s">
        <v>420</v>
      </c>
      <c r="AJ34" s="211">
        <v>138</v>
      </c>
      <c r="AK34" s="222">
        <f t="shared" si="1"/>
        <v>144</v>
      </c>
      <c r="AL34" s="98">
        <v>6</v>
      </c>
    </row>
    <row r="35" spans="1:38" s="61" customFormat="1" ht="12" customHeight="1" thickBot="1">
      <c r="A35" s="303" t="s">
        <v>194</v>
      </c>
      <c r="B35" s="304" t="s">
        <v>367</v>
      </c>
      <c r="C35" s="101" t="s">
        <v>192</v>
      </c>
      <c r="D35" s="207" t="s">
        <v>181</v>
      </c>
      <c r="E35" s="427" t="s">
        <v>428</v>
      </c>
      <c r="F35" s="323" t="s">
        <v>420</v>
      </c>
      <c r="G35" s="323" t="s">
        <v>428</v>
      </c>
      <c r="H35" s="323" t="s">
        <v>420</v>
      </c>
      <c r="I35" s="598" t="s">
        <v>428</v>
      </c>
      <c r="J35" s="598" t="s">
        <v>420</v>
      </c>
      <c r="K35" s="323" t="s">
        <v>428</v>
      </c>
      <c r="L35" s="323" t="s">
        <v>420</v>
      </c>
      <c r="M35" s="323" t="s">
        <v>420</v>
      </c>
      <c r="N35" s="323" t="s">
        <v>428</v>
      </c>
      <c r="O35" s="323" t="s">
        <v>420</v>
      </c>
      <c r="P35" s="598" t="s">
        <v>420</v>
      </c>
      <c r="Q35" s="598" t="s">
        <v>428</v>
      </c>
      <c r="R35" s="323" t="s">
        <v>420</v>
      </c>
      <c r="S35" s="323" t="s">
        <v>420</v>
      </c>
      <c r="T35" s="323" t="s">
        <v>420</v>
      </c>
      <c r="U35" s="323" t="s">
        <v>428</v>
      </c>
      <c r="V35" s="323" t="s">
        <v>420</v>
      </c>
      <c r="W35" s="598" t="s">
        <v>420</v>
      </c>
      <c r="X35" s="598" t="s">
        <v>420</v>
      </c>
      <c r="Y35" s="323" t="s">
        <v>420</v>
      </c>
      <c r="Z35" s="323" t="s">
        <v>420</v>
      </c>
      <c r="AA35" s="323" t="s">
        <v>428</v>
      </c>
      <c r="AB35" s="323" t="s">
        <v>420</v>
      </c>
      <c r="AC35" s="323" t="s">
        <v>428</v>
      </c>
      <c r="AD35" s="598" t="s">
        <v>420</v>
      </c>
      <c r="AE35" s="588" t="s">
        <v>456</v>
      </c>
      <c r="AF35" s="323" t="s">
        <v>420</v>
      </c>
      <c r="AG35" s="323" t="s">
        <v>428</v>
      </c>
      <c r="AH35" s="323" t="s">
        <v>420</v>
      </c>
      <c r="AI35" s="324" t="s">
        <v>428</v>
      </c>
      <c r="AJ35" s="226">
        <v>138</v>
      </c>
      <c r="AK35" s="103">
        <f t="shared" si="1"/>
        <v>144</v>
      </c>
      <c r="AL35" s="104">
        <v>6</v>
      </c>
    </row>
    <row r="36" spans="2:236" ht="12" customHeight="1" thickBo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</row>
    <row r="37" spans="1:38" s="1" customFormat="1" ht="15" customHeight="1" thickBot="1">
      <c r="A37" s="465" t="s">
        <v>15</v>
      </c>
      <c r="B37" s="33" t="s">
        <v>16</v>
      </c>
      <c r="C37" s="515" t="s">
        <v>17</v>
      </c>
      <c r="D37" s="515"/>
      <c r="E37" s="489" t="s">
        <v>18</v>
      </c>
      <c r="F37" s="489"/>
      <c r="G37" s="489"/>
      <c r="H37" s="489"/>
      <c r="I37" s="493" t="s">
        <v>19</v>
      </c>
      <c r="J37" s="493"/>
      <c r="K37" s="493"/>
      <c r="L37" s="493"/>
      <c r="M37" s="493"/>
      <c r="N37" s="493"/>
      <c r="O37" s="9"/>
      <c r="P37" s="9"/>
      <c r="Q37" s="9"/>
      <c r="R37" s="9"/>
      <c r="S37" s="10"/>
      <c r="T37" s="461"/>
      <c r="U37" s="461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6"/>
      <c r="AG37" s="6"/>
      <c r="AH37" s="6"/>
      <c r="AI37" s="11"/>
      <c r="AJ37" s="7"/>
      <c r="AK37" s="7"/>
      <c r="AL37" s="7"/>
    </row>
    <row r="38" spans="1:38" s="14" customFormat="1" ht="15" customHeight="1" thickBot="1">
      <c r="A38" s="465"/>
      <c r="B38" s="40" t="s">
        <v>20</v>
      </c>
      <c r="C38" s="490" t="s">
        <v>21</v>
      </c>
      <c r="D38" s="490"/>
      <c r="E38" s="498" t="s">
        <v>22</v>
      </c>
      <c r="F38" s="498"/>
      <c r="G38" s="498"/>
      <c r="H38" s="498"/>
      <c r="I38" s="536" t="s">
        <v>96</v>
      </c>
      <c r="J38" s="536"/>
      <c r="K38" s="536"/>
      <c r="L38" s="536"/>
      <c r="M38" s="536"/>
      <c r="N38" s="536"/>
      <c r="O38" s="6"/>
      <c r="P38" s="6"/>
      <c r="Q38" s="6"/>
      <c r="R38" s="6"/>
      <c r="S38" s="10"/>
      <c r="T38" s="461"/>
      <c r="U38" s="461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6"/>
      <c r="AG38" s="6"/>
      <c r="AH38" s="6"/>
      <c r="AI38" s="7"/>
      <c r="AJ38" s="7"/>
      <c r="AK38" s="7"/>
      <c r="AL38" s="7"/>
    </row>
    <row r="39" spans="1:38" s="14" customFormat="1" ht="15" customHeight="1" thickBot="1">
      <c r="A39" s="465"/>
      <c r="B39" s="40" t="s">
        <v>24</v>
      </c>
      <c r="C39" s="490" t="s">
        <v>25</v>
      </c>
      <c r="D39" s="490"/>
      <c r="E39" s="492" t="s">
        <v>26</v>
      </c>
      <c r="F39" s="492"/>
      <c r="G39" s="492"/>
      <c r="H39" s="492"/>
      <c r="I39" s="487" t="s">
        <v>27</v>
      </c>
      <c r="J39" s="487"/>
      <c r="K39" s="487"/>
      <c r="L39" s="487"/>
      <c r="M39" s="487"/>
      <c r="N39" s="487"/>
      <c r="O39" s="6"/>
      <c r="P39" s="6"/>
      <c r="Q39" s="6"/>
      <c r="R39" s="6"/>
      <c r="S39" s="10"/>
      <c r="T39" s="475"/>
      <c r="U39" s="47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7"/>
      <c r="AJ39" s="7"/>
      <c r="AK39" s="7"/>
      <c r="AL39" s="7"/>
    </row>
    <row r="40" spans="1:38" s="1" customFormat="1" ht="26.25" customHeight="1" thickBot="1">
      <c r="A40" s="465"/>
      <c r="B40" s="42" t="s">
        <v>28</v>
      </c>
      <c r="C40" s="496" t="s">
        <v>30</v>
      </c>
      <c r="D40" s="496"/>
      <c r="E40" s="494" t="s">
        <v>19</v>
      </c>
      <c r="F40" s="494"/>
      <c r="G40" s="494"/>
      <c r="H40" s="494"/>
      <c r="I40" s="512" t="s">
        <v>31</v>
      </c>
      <c r="J40" s="512"/>
      <c r="K40" s="512"/>
      <c r="L40" s="512"/>
      <c r="M40" s="512"/>
      <c r="N40" s="512"/>
      <c r="O40" s="1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1" customFormat="1" ht="15" customHeight="1" thickBot="1">
      <c r="A41" s="1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s="1" customFormat="1" ht="15" customHeight="1" thickBot="1">
      <c r="A42" s="472" t="s">
        <v>32</v>
      </c>
      <c r="B42" s="33" t="s">
        <v>98</v>
      </c>
      <c r="C42" s="515" t="s">
        <v>99</v>
      </c>
      <c r="D42" s="515"/>
      <c r="E42" s="489"/>
      <c r="F42" s="489"/>
      <c r="G42" s="489"/>
      <c r="H42" s="489"/>
      <c r="I42" s="493"/>
      <c r="J42" s="493"/>
      <c r="K42" s="493"/>
      <c r="L42" s="493"/>
      <c r="M42" s="493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472"/>
      <c r="B43" s="40" t="s">
        <v>100</v>
      </c>
      <c r="C43" s="490" t="s">
        <v>101</v>
      </c>
      <c r="D43" s="490"/>
      <c r="E43" s="498"/>
      <c r="F43" s="498"/>
      <c r="G43" s="498"/>
      <c r="H43" s="498"/>
      <c r="I43" s="488"/>
      <c r="J43" s="488"/>
      <c r="K43" s="488"/>
      <c r="L43" s="488"/>
      <c r="M43" s="488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15" customHeight="1" thickBot="1">
      <c r="A44" s="472"/>
      <c r="B44" s="40" t="s">
        <v>102</v>
      </c>
      <c r="C44" s="490"/>
      <c r="D44" s="490"/>
      <c r="E44" s="492"/>
      <c r="F44" s="492"/>
      <c r="G44" s="492"/>
      <c r="H44" s="492"/>
      <c r="I44" s="487"/>
      <c r="J44" s="487"/>
      <c r="K44" s="487"/>
      <c r="L44" s="487"/>
      <c r="M44" s="48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" customFormat="1" ht="31.5" customHeight="1" thickBot="1">
      <c r="A45" s="472"/>
      <c r="B45" s="42" t="s">
        <v>104</v>
      </c>
      <c r="C45" s="496"/>
      <c r="D45" s="496"/>
      <c r="E45" s="491"/>
      <c r="F45" s="491"/>
      <c r="G45" s="491"/>
      <c r="H45" s="491"/>
      <c r="I45" s="485"/>
      <c r="J45" s="485"/>
      <c r="K45" s="485"/>
      <c r="L45" s="485"/>
      <c r="M45" s="48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</sheetData>
  <sheetProtection selectLockedCells="1" selectUnlockedCells="1"/>
  <mergeCells count="51">
    <mergeCell ref="AK24:AK25"/>
    <mergeCell ref="AL24:AL25"/>
    <mergeCell ref="AL20:AL21"/>
    <mergeCell ref="D9:D10"/>
    <mergeCell ref="AJ9:AJ10"/>
    <mergeCell ref="AK9:AK10"/>
    <mergeCell ref="AL9:AL10"/>
    <mergeCell ref="D20:D21"/>
    <mergeCell ref="AJ20:AJ21"/>
    <mergeCell ref="A1:AL3"/>
    <mergeCell ref="A4:A5"/>
    <mergeCell ref="D4:D5"/>
    <mergeCell ref="AJ4:AJ5"/>
    <mergeCell ref="AK4:AK5"/>
    <mergeCell ref="C38:D38"/>
    <mergeCell ref="A9:A10"/>
    <mergeCell ref="AL4:AL5"/>
    <mergeCell ref="I38:N38"/>
    <mergeCell ref="T38:U38"/>
    <mergeCell ref="A20:A21"/>
    <mergeCell ref="C40:D40"/>
    <mergeCell ref="AK20:AK21"/>
    <mergeCell ref="I40:N40"/>
    <mergeCell ref="A37:A40"/>
    <mergeCell ref="C37:D37"/>
    <mergeCell ref="E37:H37"/>
    <mergeCell ref="I37:N37"/>
    <mergeCell ref="D24:D25"/>
    <mergeCell ref="AJ24:AJ25"/>
    <mergeCell ref="T37:U37"/>
    <mergeCell ref="V37:AE37"/>
    <mergeCell ref="E43:H43"/>
    <mergeCell ref="E38:H38"/>
    <mergeCell ref="C44:D44"/>
    <mergeCell ref="E44:H44"/>
    <mergeCell ref="I44:M44"/>
    <mergeCell ref="V38:AE38"/>
    <mergeCell ref="C39:D39"/>
    <mergeCell ref="E39:H39"/>
    <mergeCell ref="T39:U39"/>
    <mergeCell ref="I43:M43"/>
    <mergeCell ref="E40:H40"/>
    <mergeCell ref="C45:D45"/>
    <mergeCell ref="E45:H45"/>
    <mergeCell ref="I45:M45"/>
    <mergeCell ref="A42:A45"/>
    <mergeCell ref="C42:D42"/>
    <mergeCell ref="E42:H42"/>
    <mergeCell ref="I42:M42"/>
    <mergeCell ref="C43:D43"/>
    <mergeCell ref="I39:N3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2023-07-31T15:50:10Z</dcterms:modified>
  <cp:category/>
  <cp:version/>
  <cp:contentType/>
  <cp:contentStatus/>
</cp:coreProperties>
</file>