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203\"/>
    </mc:Choice>
  </mc:AlternateContent>
  <xr:revisionPtr revIDLastSave="0" documentId="13_ncr:1_{AAC8D663-E031-4593-A660-F53967773DB8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Contratos!$A$1:$H$1327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<sst xmlns="http://schemas.openxmlformats.org/spreadsheetml/2006/main" count="7063" uniqueCount="1043">
  <si>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</si>
  <si>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</si>
  <si>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</si>
  <si>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</si>
  <si>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</si>
  <si>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</si>
  <si>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</si>
  <si>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</si>
  <si>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</si>
  <si>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</si>
  <si>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</si>
  <si>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</si>
  <si>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</si>
  <si>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</si>
  <si>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</si>
  <si>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</si>
  <si>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</si>
  <si>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</si>
  <si>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</si>
  <si>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</si>
  <si>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</si>
  <si>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</si>
  <si>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</si>
  <si>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</si>
  <si>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</si>
  <si>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</si>
  <si>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</si>
  <si>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</si>
  <si>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</si>
  <si>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</si>
  <si>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</si>
  <si>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</si>
  <si>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</si>
  <si>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</si>
  <si>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</si>
  <si>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</si>
  <si>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</si>
  <si>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</si>
  <si>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</si>
  <si>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</si>
  <si>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</si>
  <si>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</si>
  <si>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</si>
  <si>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</si>
  <si>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</si>
  <si>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</si>
  <si>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</si>
  <si>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</si>
  <si>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</si>
  <si>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</si>
  <si>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</si>
  <si>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</si>
  <si>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</si>
  <si>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</si>
  <si>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</si>
  <si>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</si>
  <si>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</si>
  <si>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</si>
  <si>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</si>
  <si>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</si>
  <si>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</si>
  <si>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</si>
  <si>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</si>
  <si>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</si>
  <si>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</si>
  <si>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</si>
  <si>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</si>
  <si>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</si>
  <si>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</si>
  <si>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</si>
  <si>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</si>
  <si>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</si>
  <si>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</si>
  <si>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</si>
  <si>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</si>
  <si>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</si>
  <si>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</si>
  <si>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</si>
  <si>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</si>
  <si>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</si>
  <si>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</si>
  <si>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</si>
  <si>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</si>
  <si>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</si>
  <si>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</si>
  <si>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</si>
  <si>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</si>
  <si>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</si>
  <si>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</si>
  <si>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</si>
  <si>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</si>
  <si>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</si>
  <si>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</si>
  <si>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</si>
  <si>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</si>
  <si>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</si>
  <si>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</si>
  <si>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</si>
  <si>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</si>
  <si>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</si>
  <si>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</si>
  <si>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</si>
  <si>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</si>
  <si>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</si>
  <si>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</si>
  <si>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</si>
  <si>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</si>
  <si>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</si>
  <si>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</si>
  <si>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</si>
  <si>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</si>
  <si>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</si>
  <si>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</si>
  <si>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</si>
  <si>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</si>
  <si>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</si>
  <si>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</si>
  <si>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</si>
  <si>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</si>
  <si>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</si>
  <si>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</si>
  <si>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</si>
  <si>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</si>
  <si>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</si>
  <si>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</si>
  <si>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</si>
  <si>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</si>
  <si>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</si>
  <si>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</si>
  <si>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</si>
  <si>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</si>
  <si>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</si>
  <si>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</si>
  <si>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</si>
  <si>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</si>
  <si>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</si>
  <si>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</si>
  <si>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</si>
  <si>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</si>
  <si>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</si>
  <si>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</si>
  <si>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</si>
  <si>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</si>
  <si>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</si>
  <si>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</si>
  <si>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</si>
  <si>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</si>
  <si>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</si>
  <si>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</si>
  <si>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</si>
  <si>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</si>
  <si>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</si>
  <si>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</si>
  <si>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</si>
  <si>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</si>
  <si>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</si>
  <si>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</si>
  <si>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</si>
  <si>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</si>
  <si>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</si>
  <si>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</si>
  <si>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</si>
  <si>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</si>
  <si>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</si>
  <si>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</si>
  <si>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</si>
  <si>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</si>
  <si>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</si>
  <si>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</si>
  <si>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</si>
  <si>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</si>
  <si>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</si>
  <si>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</si>
  <si>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</si>
  <si>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</si>
  <si>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</si>
  <si>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</si>
  <si>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</si>
  <si>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</si>
  <si>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</si>
  <si>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</si>
  <si>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</si>
  <si>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</si>
  <si>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</si>
  <si>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</si>
  <si>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</si>
  <si>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</si>
  <si>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</si>
  <si>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</si>
  <si>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</si>
  <si>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</si>
  <si>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</si>
  <si>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</si>
  <si>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</si>
  <si>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</si>
  <si>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</si>
  <si>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</si>
  <si>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</si>
  <si>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</si>
  <si>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</si>
  <si>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</si>
  <si>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</si>
  <si>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</si>
  <si>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</si>
  <si>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</si>
  <si>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</si>
  <si>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</si>
  <si>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</si>
  <si>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</si>
  <si>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</si>
  <si>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</si>
  <si>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</si>
  <si>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</si>
  <si>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</si>
  <si>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</si>
  <si>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</si>
  <si>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</si>
  <si>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</si>
  <si>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</si>
  <si>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</si>
  <si>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</si>
  <si>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</si>
  <si>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</si>
  <si>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</si>
  <si>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</si>
  <si>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</si>
  <si>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</si>
  <si>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</si>
  <si>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</si>
  <si>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</si>
  <si>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</si>
  <si>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</si>
  <si>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</si>
  <si>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</si>
  <si>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</si>
  <si>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</si>
  <si>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</si>
  <si>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</si>
  <si>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</si>
  <si>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</si>
  <si>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</si>
  <si>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</si>
  <si>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</si>
  <si>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</si>
  <si>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</si>
  <si>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</si>
  <si>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</si>
  <si>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</si>
  <si>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</si>
  <si>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</si>
  <si>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</si>
  <si>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</si>
  <si>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</si>
  <si>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</si>
  <si>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</si>
  <si>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</si>
  <si>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</si>
  <si>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</si>
  <si>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</si>
  <si>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</si>
  <si>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</si>
  <si>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</si>
  <si>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</si>
  <si>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</si>
  <si>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</si>
  <si>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</si>
  <si>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</si>
  <si>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</si>
  <si>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</si>
  <si>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</si>
  <si>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</si>
  <si>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</si>
  <si>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</si>
  <si>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</si>
  <si>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</si>
  <si>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</si>
  <si>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</si>
  <si>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</si>
  <si>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</si>
  <si>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</si>
  <si>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</si>
  <si>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</si>
  <si>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</si>
  <si>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</si>
  <si>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</si>
  <si>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</si>
  <si>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</si>
  <si>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</si>
  <si>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</si>
  <si>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</si>
  <si>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</si>
  <si>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</si>
  <si>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</si>
  <si>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</si>
  <si>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</si>
  <si>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</si>
  <si>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</si>
  <si>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</si>
  <si>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</si>
  <si>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</si>
  <si>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</si>
  <si>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</si>
  <si>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</si>
  <si>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</si>
  <si>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</si>
  <si>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</si>
  <si>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</si>
  <si>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</si>
  <si>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</si>
  <si>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</si>
  <si>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</si>
  <si>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</si>
  <si>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</si>
  <si>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</si>
  <si>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</si>
  <si>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</si>
  <si>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</si>
  <si>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</si>
  <si>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</si>
  <si>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</si>
  <si>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</si>
  <si>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</si>
  <si>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</si>
  <si>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</si>
  <si>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</si>
  <si>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</si>
  <si>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</si>
  <si>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</si>
  <si>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</si>
  <si>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</si>
  <si>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</si>
  <si>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</si>
  <si>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</si>
  <si>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</si>
  <si>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</si>
  <si>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</si>
  <si>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</si>
  <si>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</si>
  <si>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</si>
  <si>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</si>
  <si>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</si>
  <si>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</si>
  <si>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</si>
  <si>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</si>
  <si>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</si>
  <si>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</si>
  <si>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</si>
  <si>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</si>
  <si>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</si>
  <si>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</si>
  <si>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</si>
  <si>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</si>
  <si>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</si>
  <si>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</si>
  <si>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</si>
  <si>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</si>
  <si>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</si>
  <si>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</si>
  <si>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</si>
  <si>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</si>
  <si>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</si>
  <si>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</si>
  <si>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</si>
  <si>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</si>
  <si>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</si>
  <si>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</si>
  <si>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</si>
  <si>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</si>
  <si>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</si>
  <si>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</si>
  <si>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</si>
  <si>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</si>
  <si>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</si>
  <si>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</si>
  <si>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</si>
  <si>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</si>
  <si>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</si>
  <si>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</si>
  <si>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</si>
  <si>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</si>
  <si>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</si>
  <si>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</si>
  <si>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</si>
  <si>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</si>
  <si>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</si>
  <si>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</si>
  <si>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</si>
  <si>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</si>
  <si>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</si>
  <si>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</si>
  <si>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</si>
  <si>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</si>
  <si>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</si>
  <si>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</si>
  <si>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</si>
  <si>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</si>
  <si>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</si>
  <si>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</si>
  <si>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</si>
  <si>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</si>
  <si>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</si>
  <si>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</si>
  <si>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</si>
  <si>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</si>
  <si>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</si>
  <si>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</si>
  <si>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</si>
  <si>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</si>
  <si>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</si>
  <si>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</si>
  <si>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</si>
  <si>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</si>
  <si>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</si>
  <si>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</si>
  <si>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</si>
  <si>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</si>
  <si>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</si>
  <si>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</si>
  <si>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</si>
  <si>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</si>
  <si>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</si>
  <si>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</si>
  <si>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</si>
  <si>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</si>
  <si>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</si>
  <si>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</si>
  <si>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</si>
  <si>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</si>
  <si>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</si>
  <si>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</si>
  <si>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</si>
  <si>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</si>
  <si>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</si>
  <si>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</si>
  <si>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</si>
  <si>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</si>
  <si>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</si>
  <si>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</si>
  <si>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</si>
  <si>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</si>
  <si>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</si>
  <si>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</si>
  <si>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</si>
  <si>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</si>
  <si>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</si>
  <si>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</si>
  <si>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</si>
  <si>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</si>
  <si>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</si>
  <si>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</si>
  <si>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</si>
  <si>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</si>
  <si>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</si>
  <si>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</si>
  <si>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</si>
  <si>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</si>
  <si>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</si>
  <si>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</si>
  <si>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</si>
  <si>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</si>
  <si>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</si>
  <si>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</si>
  <si>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</si>
  <si>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</si>
  <si>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</si>
  <si>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</si>
  <si>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</si>
  <si>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</si>
  <si>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</si>
  <si>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</si>
  <si>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</si>
  <si>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</si>
  <si>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</si>
  <si>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</si>
  <si>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</si>
  <si>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</si>
  <si>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</si>
  <si>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</si>
  <si>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</si>
  <si>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</si>
  <si>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</si>
  <si>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</si>
  <si>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</si>
  <si>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</si>
  <si>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</si>
  <si>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</si>
  <si>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</si>
  <si>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</si>
  <si>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</si>
  <si>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</si>
  <si>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</si>
  <si>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</si>
  <si>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</si>
  <si>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</si>
  <si>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</si>
  <si>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</si>
  <si>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</si>
  <si>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</si>
  <si>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</si>
  <si>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</si>
  <si>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</si>
  <si>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</si>
  <si>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</si>
  <si>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</si>
  <si>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</si>
  <si>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</si>
  <si>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</si>
  <si>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</si>
  <si>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</si>
  <si>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</si>
  <si>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</si>
  <si>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</si>
  <si>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</si>
  <si>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</si>
  <si>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</si>
  <si>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</si>
  <si>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</si>
  <si>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</si>
  <si>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</si>
  <si>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</si>
  <si>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</si>
  <si>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</si>
  <si>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</si>
  <si>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</si>
  <si>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</si>
  <si>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</si>
  <si>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</si>
  <si>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</si>
  <si>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</si>
  <si>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</si>
  <si>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</si>
  <si>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</si>
  <si>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</si>
  <si>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</si>
  <si>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</si>
  <si>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</si>
  <si>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</si>
  <si>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</si>
  <si>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</si>
  <si>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</si>
  <si>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</si>
  <si>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</si>
  <si>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</si>
  <si>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</si>
  <si>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</si>
  <si>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</si>
  <si>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</si>
  <si>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</si>
  <si>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</si>
  <si>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</si>
  <si>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</si>
  <si>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</si>
  <si>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</si>
  <si>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</si>
  <si>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</si>
  <si>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</si>
  <si>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</si>
  <si>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</si>
  <si>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</si>
  <si>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</si>
  <si>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</si>
  <si>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</si>
  <si>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</si>
  <si>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</si>
  <si>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</si>
  <si>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</si>
  <si>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</si>
  <si>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</si>
  <si>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</si>
  <si>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</si>
  <si>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</si>
  <si>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</si>
  <si>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</si>
  <si>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</si>
  <si>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</si>
  <si>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</si>
  <si>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</si>
  <si>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</si>
  <si>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</si>
  <si>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</si>
  <si>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</si>
  <si>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</si>
  <si>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</si>
  <si>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</si>
  <si>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</si>
  <si>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</si>
  <si>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</si>
  <si>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</si>
  <si>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</si>
  <si>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</si>
  <si>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</si>
  <si>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</si>
  <si>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</si>
  <si>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</si>
  <si>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</si>
  <si>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</si>
  <si>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</si>
  <si>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</si>
  <si>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</si>
  <si>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</si>
  <si>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</si>
  <si>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</si>
  <si>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</si>
  <si>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</si>
  <si>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</si>
  <si>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</si>
  <si>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</si>
  <si>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</si>
  <si>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</si>
  <si>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</si>
  <si>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</si>
  <si>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</si>
  <si>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</si>
  <si>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</si>
  <si>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</si>
  <si>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</si>
  <si>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</si>
  <si>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</si>
  <si>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</si>
  <si>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</si>
  <si>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</si>
  <si>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</si>
  <si>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</si>
  <si>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</si>
  <si>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</si>
  <si>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</si>
  <si>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</si>
  <si>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</si>
  <si>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</si>
  <si>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</si>
  <si>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</si>
  <si>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</si>
  <si>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</si>
  <si>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</si>
  <si>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</si>
  <si>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</si>
  <si>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</si>
  <si>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</si>
  <si>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</si>
  <si>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</si>
  <si>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</si>
  <si>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</si>
  <si>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</si>
  <si>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</si>
  <si>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</si>
  <si>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</si>
  <si>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</si>
  <si>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</si>
  <si>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</si>
  <si>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</si>
  <si>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</si>
  <si>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</si>
  <si>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</si>
  <si>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</si>
  <si>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</si>
  <si>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</si>
  <si>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</si>
  <si>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</si>
  <si>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</si>
  <si>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</si>
  <si>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</si>
  <si>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</si>
  <si>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</si>
  <si>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</si>
  <si>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</si>
  <si>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</si>
  <si>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</si>
  <si>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</si>
  <si>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</si>
  <si>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</si>
  <si>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</si>
  <si>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</si>
  <si>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</si>
  <si>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</si>
  <si>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</si>
  <si>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</si>
  <si>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</si>
  <si>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</si>
  <si>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</si>
  <si>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</si>
  <si>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</si>
  <si>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</si>
  <si>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</si>
  <si>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</si>
  <si>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</si>
  <si>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</si>
  <si>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</si>
  <si>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</si>
  <si>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</si>
  <si>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</si>
  <si>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</si>
  <si>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</si>
  <si>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</si>
  <si>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</si>
  <si>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</si>
  <si>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</si>
  <si>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</si>
  <si>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</si>
  <si>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</si>
  <si>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</si>
  <si>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</si>
  <si>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</si>
  <si>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</si>
  <si>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</si>
  <si>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</si>
  <si>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</si>
  <si>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</si>
  <si>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</si>
  <si>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</si>
  <si>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</si>
  <si>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</si>
  <si>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</si>
  <si>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</si>
  <si>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</si>
  <si>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</si>
  <si>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</si>
  <si>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</si>
  <si>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</si>
  <si>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</si>
  <si>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</si>
  <si>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</si>
  <si>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</si>
  <si>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</si>
  <si>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</si>
  <si>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</si>
  <si>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</si>
  <si>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</si>
  <si>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</si>
  <si>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</si>
  <si>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</si>
  <si>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</si>
  <si>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</si>
  <si>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</si>
  <si>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</si>
  <si>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</si>
  <si>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</si>
  <si>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</si>
  <si>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</si>
  <si>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</si>
  <si>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</si>
  <si>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</si>
  <si>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</si>
  <si>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</si>
  <si>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</si>
  <si>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</si>
  <si>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</si>
  <si>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</si>
  <si>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</si>
  <si>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</si>
  <si>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</si>
  <si>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</si>
  <si>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</si>
  <si>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</si>
  <si>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</si>
  <si>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</si>
  <si>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</si>
  <si>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</si>
  <si>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</si>
  <si>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</si>
  <si>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</si>
  <si>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</si>
  <si>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</si>
  <si>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</si>
  <si>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</si>
  <si>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</si>
  <si>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</si>
  <si>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</si>
  <si>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</si>
  <si>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</si>
  <si>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</si>
  <si>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</si>
  <si>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</si>
  <si>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</si>
  <si>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</si>
  <si>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</si>
  <si>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</si>
  <si>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</si>
  <si>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</si>
  <si>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</si>
  <si>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</si>
  <si>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</si>
  <si>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</si>
  <si>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</si>
  <si>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</si>
  <si>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</si>
  <si>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</si>
  <si>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</si>
  <si>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</si>
  <si>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</si>
  <si>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</si>
  <si>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</si>
  <si>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</si>
  <si>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</si>
  <si>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</si>
  <si>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</si>
  <si>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</si>
  <si>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</si>
  <si>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</si>
  <si>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</si>
  <si>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</si>
  <si>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</si>
  <si>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</si>
  <si>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</si>
  <si>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</si>
  <si>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</si>
  <si>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</si>
  <si>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</si>
  <si>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</si>
  <si>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</si>
  <si>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</si>
  <si>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</si>
  <si>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</si>
  <si>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</si>
  <si>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</si>
  <si>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</si>
  <si>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</si>
  <si>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</si>
  <si>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</si>
  <si>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</si>
  <si>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</si>
  <si>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</si>
  <si>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</si>
  <si>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</si>
  <si>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</si>
  <si>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</si>
  <si>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</si>
  <si>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</si>
  <si>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</si>
  <si>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</si>
  <si>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</si>
  <si>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</si>
  <si>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</si>
  <si>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</si>
  <si>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</si>
  <si>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</si>
  <si>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</si>
  <si>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</si>
  <si>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</si>
  <si>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</si>
  <si>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</si>
  <si>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</si>
  <si>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</si>
  <si>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</si>
  <si>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</si>
  <si>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</si>
  <si>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</si>
  <si>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</si>
  <si>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</si>
  <si>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</si>
  <si>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</si>
  <si>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</si>
  <si>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</si>
  <si>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</si>
  <si>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</si>
  <si>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</si>
  <si>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</si>
  <si>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</si>
  <si>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</si>
  <si>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</si>
  <si>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</si>
  <si>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</si>
  <si>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</si>
  <si>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</si>
  <si>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</si>
  <si>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</si>
  <si>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</si>
  <si>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</si>
  <si>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</si>
  <si>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</si>
  <si>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</si>
  <si>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</si>
  <si>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</si>
  <si>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</si>
  <si>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</si>
  <si>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</si>
  <si>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</si>
  <si>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</si>
  <si>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</si>
  <si>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</si>
  <si>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</si>
  <si>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</si>
  <si>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</si>
  <si>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</si>
  <si>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</si>
  <si>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</si>
  <si>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</si>
  <si>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</si>
  <si>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</si>
  <si>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</si>
  <si>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</si>
  <si>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</si>
  <si>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</si>
  <si>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</si>
  <si>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</si>
  <si>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</si>
  <si>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</si>
  <si>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</si>
  <si>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</si>
  <si>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</si>
  <si>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</si>
  <si>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</si>
  <si>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</si>
  <si>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</si>
  <si>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</si>
  <si>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</si>
  <si>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</si>
  <si>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</si>
  <si>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</si>
  <si>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</si>
  <si>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</si>
  <si>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</si>
  <si>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</si>
  <si>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</si>
  <si>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</si>
  <si>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</si>
  <si>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</si>
  <si>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</si>
  <si>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</si>
  <si>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</si>
  <si>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</si>
  <si>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</si>
  <si>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</si>
  <si>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</si>
  <si>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</si>
  <si>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</si>
  <si>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</si>
  <si>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</si>
  <si>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</si>
  <si>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</si>
  <si>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</si>
  <si>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</si>
  <si>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</si>
  <si>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</si>
  <si>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</si>
  <si>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</si>
  <si>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</si>
  <si>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</si>
  <si>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</si>
  <si>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</si>
  <si>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</si>
  <si>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</si>
  <si>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</si>
  <si>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</si>
  <si>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</si>
  <si>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</si>
  <si>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</si>
  <si>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</si>
  <si>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</si>
  <si>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</si>
  <si>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</si>
  <si>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</si>
  <si>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</si>
  <si>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</si>
  <si>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</si>
  <si>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</si>
  <si>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</si>
  <si>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</si>
  <si>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</si>
  <si>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 xml:space="preserve">GISLAINE DE OLIVEIRA DOS SANTOS COSTA </t>
  </si>
  <si>
    <t xml:space="preserve">CINTIA CAROLINE CHICONATO </t>
  </si>
  <si>
    <t xml:space="preserve">ANA PAULA MARINI </t>
  </si>
  <si>
    <t xml:space="preserve">THIAGO DIAS RODRIGUES </t>
  </si>
  <si>
    <t xml:space="preserve">MARIA EDUARDA DA SILVA RODRIGUES </t>
  </si>
  <si>
    <t xml:space="preserve">LUCINEIDE MENDES FERREIRA </t>
  </si>
  <si>
    <t xml:space="preserve">TEREZA DA SILVA </t>
  </si>
  <si>
    <t xml:space="preserve">ANACELIA DA COSTA DUARTE </t>
  </si>
  <si>
    <t xml:space="preserve">JENEFFER CRISCIELE FUKUDA ALVES </t>
  </si>
  <si>
    <t xml:space="preserve">ELEN DE FATIMA REIS </t>
  </si>
  <si>
    <t xml:space="preserve">KAREN THAIS LEONEL </t>
  </si>
  <si>
    <t xml:space="preserve">FATIMA CRISTINA FLORENTINO PINHEIRO </t>
  </si>
  <si>
    <t xml:space="preserve">ROSANGELA IEDA PIN FONSECA </t>
  </si>
  <si>
    <t xml:space="preserve">FERNANDO MALAQUIAS DE SOUZA </t>
  </si>
  <si>
    <t xml:space="preserve">LUCIANA APARECIDA INACIO BITU </t>
  </si>
  <si>
    <t>DLMS</t>
  </si>
  <si>
    <t>DRAS</t>
  </si>
  <si>
    <t xml:space="preserve">MARIA DE FATIMA DOS SANTOS REALE PRADO </t>
  </si>
  <si>
    <t>GSOCTEMP</t>
  </si>
  <si>
    <t xml:space="preserve">SERVIÇO DE ASSISTENTE SOCIAL TEMPORÁRIO </t>
  </si>
  <si>
    <t xml:space="preserve">LUCIANA APARECIDA DE AZEVEDO </t>
  </si>
  <si>
    <t>PSICTEMP</t>
  </si>
  <si>
    <t xml:space="preserve">SERVIÇO DE PSICOLOGIA </t>
  </si>
  <si>
    <t xml:space="preserve">MICHEL GUSTAVO ROSSINI DE MATOS </t>
  </si>
  <si>
    <t xml:space="preserve">THAIS DAYANNA VIEIRA CARVALHO </t>
  </si>
  <si>
    <t xml:space="preserve">LUCIANDRA KERSTING MIGUEL </t>
  </si>
  <si>
    <t>TOTEMP</t>
  </si>
  <si>
    <t xml:space="preserve">SERVIÇO DE TERAPIA OCUPACIONAL </t>
  </si>
  <si>
    <t xml:space="preserve">TRABALHANDO - REGIME ESPECIAL </t>
  </si>
  <si>
    <t xml:space="preserve">GENIELA LOPES SOLANO LELIS </t>
  </si>
  <si>
    <t xml:space="preserve">CARLA LEAL DE CARVALHO </t>
  </si>
  <si>
    <t xml:space="preserve">VIVIANI CRISTINA BOLOGNINI </t>
  </si>
  <si>
    <t>FARMTEMP</t>
  </si>
  <si>
    <t xml:space="preserve">SERVIÇO DE FARMACÊUTICA </t>
  </si>
  <si>
    <t xml:space="preserve">SANDRA SATIE MIZOKAMI </t>
  </si>
  <si>
    <t xml:space="preserve">GUILHERME GARCIA </t>
  </si>
  <si>
    <t xml:space="preserve">THIAGO CARVALHO MAGALHAES </t>
  </si>
  <si>
    <t>AFTEMP</t>
  </si>
  <si>
    <t xml:space="preserve">ASSISTÊNCIA DE FARMACÊUTICA </t>
  </si>
  <si>
    <t xml:space="preserve">KATIA DE SOUZA EUGENIO </t>
  </si>
  <si>
    <t xml:space="preserve">GISLAINE BENEDITA DOS SANTOS SILVA </t>
  </si>
  <si>
    <t xml:space="preserve">JANAYNA DINIZ DE OLIVEIRA </t>
  </si>
  <si>
    <t xml:space="preserve">JANETE LEME SEVERINO MARCONATO </t>
  </si>
  <si>
    <t xml:space="preserve">PAULO ANDREAS BARBOSA VOSS </t>
  </si>
  <si>
    <t xml:space="preserve">MARIA DAS DORES DE JESUS </t>
  </si>
  <si>
    <t xml:space="preserve">MOISES DOS SANTOS </t>
  </si>
  <si>
    <t xml:space="preserve">AMANDA DE SOUZA DE JESUS </t>
  </si>
  <si>
    <t xml:space="preserve">CAROLINE YOCHIE MOREY </t>
  </si>
  <si>
    <t>SEDE</t>
  </si>
  <si>
    <t xml:space="preserve">CINTIA APARECIDA MARQUES MARTINS NOVAIS </t>
  </si>
  <si>
    <t xml:space="preserve">MARCIA VALERIA ZACARIAS </t>
  </si>
  <si>
    <t xml:space="preserve">CELIA MARIA DA ROCHA MARANDOLA </t>
  </si>
  <si>
    <t xml:space="preserve">DANIELE BARROS DE ARAUJO </t>
  </si>
  <si>
    <t xml:space="preserve">ANGELA TAKAKO ARAGAKI </t>
  </si>
  <si>
    <t xml:space="preserve">ROSANA CLAUDIA COSTA </t>
  </si>
  <si>
    <t xml:space="preserve">ROSA MASSAE YOKOMICHI </t>
  </si>
  <si>
    <t xml:space="preserve">DEBORA CRISTINA DA SILVA </t>
  </si>
  <si>
    <t xml:space="preserve">SANDRA PONCIANO </t>
  </si>
  <si>
    <t xml:space="preserve">ERIKA FERMINO TUDISCO DE CARVALHO </t>
  </si>
  <si>
    <t xml:space="preserve">LETICIA LIMA COLINETE COSTA </t>
  </si>
  <si>
    <t xml:space="preserve">BEATRIZ MARIA DOS SANTOS SANTIAGO RIBEIRO </t>
  </si>
  <si>
    <t xml:space="preserve">SIDNEY ADILSON DE SOUZA </t>
  </si>
  <si>
    <t xml:space="preserve">FRANCIELE REGINA DE SOUZA GONCALVES </t>
  </si>
  <si>
    <t xml:space="preserve">GRASIELA ANGELI </t>
  </si>
  <si>
    <t xml:space="preserve">LAURA APARECIDA VICK </t>
  </si>
  <si>
    <t xml:space="preserve">LIRIAN DOS SANTOS ROSA </t>
  </si>
  <si>
    <t xml:space="preserve">PAMELA CRISTINA CORREIA PEREIRA </t>
  </si>
  <si>
    <t xml:space="preserve">LUANA LILIAN GOLDONI </t>
  </si>
  <si>
    <t xml:space="preserve">LOURDES DA CONCEICAO SCHMITT </t>
  </si>
  <si>
    <t xml:space="preserve">GERALDO ALEX RAMOS </t>
  </si>
  <si>
    <t xml:space="preserve">ISABELA SOUZA DE CARVALHO </t>
  </si>
  <si>
    <t xml:space="preserve">JOZIEL AZEVEDO MOREIRA </t>
  </si>
  <si>
    <t xml:space="preserve">SIDNEIA TEIXEIRA DOS SANTOS </t>
  </si>
  <si>
    <t xml:space="preserve">ELZA FERNANDES DA SILVA ZANATTO </t>
  </si>
  <si>
    <t xml:space="preserve">WALMIR DIAS DOS SANTOS </t>
  </si>
  <si>
    <t xml:space="preserve">ENY APARECIDA SILVA HARTMANN </t>
  </si>
  <si>
    <t xml:space="preserve">PAULO ROBERTO VICENTE </t>
  </si>
  <si>
    <t xml:space="preserve">WALTER DE LIMA SIMOES </t>
  </si>
  <si>
    <t xml:space="preserve">HELENICE ARAUJO </t>
  </si>
  <si>
    <t xml:space="preserve">RONALDO DE OLIVEIRA </t>
  </si>
  <si>
    <t xml:space="preserve">GLAYCE MARCELA NEGRI </t>
  </si>
  <si>
    <t xml:space="preserve">VILMA PEREIRA DOS SANTOS MANSO </t>
  </si>
  <si>
    <t xml:space="preserve">VERA LUCIA BATISTA </t>
  </si>
  <si>
    <t xml:space="preserve">AMANDA RODRIGUES LEITE </t>
  </si>
  <si>
    <t xml:space="preserve">MARIA APARECIDA DE ARAUJO RODRIGUES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</si>
</sst>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7" headerRowDxfId="40" dataDxfId="39">
  <autoFilter ref="A1:P487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327" totalsRowShown="0" headerRowDxfId="10" dataDxfId="9">
  <autoFilter ref="A1:I1327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421561</v>
      </c>
      <c r="B2" s="1" t="str">
        <f>LOOKUP(Tabela1[[#This Row],[Matricula]],Contratos!A:A,Contratos!B:B)</f>
        <v xml:space="preserve">ANGELICA GARCIA DA SILVA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925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44249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2891.19</v>
      </c>
      <c r="K2" s="3">
        <v>2609.63</v>
      </c>
      <c r="L2" s="3">
        <v>2042.77</v>
      </c>
      <c r="M2" s="3">
        <v>0</v>
      </c>
      <c r="N2" s="3">
        <v>848.42</v>
      </c>
      <c r="O2" s="3">
        <v>0</v>
      </c>
      <c r="P2" s="3">
        <v>281.56</v>
      </c>
      <c r="Q2" s="1"/>
    </row>
    <row r="3" spans="1:17" x14ac:dyDescent="0.25">
      <c r="A3" s="1">
        <v>421588</v>
      </c>
      <c r="B3" s="1" t="str">
        <f>LOOKUP(Tabela1[[#This Row],[Matricula]],Contratos!A:A,Contratos!B:B)</f>
        <v xml:space="preserve">PATRICIA DONIZETTI LOPES SZCSPANSKI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925</v>
      </c>
      <c r="F3" s="1" t="str">
        <f>LOOKUP(Tabela1[[#This Row],[Matricula]],Contratos!A:A,Contratos!I:I)</f>
        <v>HU</v>
      </c>
      <c r="G3" s="2">
        <f>LOOKUP(Tabela1[[#This Row],[Matricula]],Tabela2[Matrícula],Tabela2[Admissão])</f>
        <v>44249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3037.19</v>
      </c>
      <c r="K3" s="3">
        <v>2747.35</v>
      </c>
      <c r="L3" s="3">
        <v>2042.77</v>
      </c>
      <c r="M3" s="3">
        <v>0</v>
      </c>
      <c r="N3" s="3">
        <v>994.42</v>
      </c>
      <c r="O3" s="3">
        <v>0</v>
      </c>
      <c r="P3" s="3">
        <v>289.83999999999997</v>
      </c>
      <c r="Q3" s="1"/>
    </row>
    <row r="4" spans="1:17" x14ac:dyDescent="0.25">
      <c r="A4" s="1">
        <v>421600</v>
      </c>
      <c r="B4" s="1" t="str">
        <f>LOOKUP(Tabela1[[#This Row],[Matricula]],Contratos!A:A,Contratos!B:B)</f>
        <v xml:space="preserve">ALEXANDRA MARIA DA COSTA </v>
      </c>
      <c r="C4" s="1" t="str">
        <f>LOOKUP(Tabela1[[#This Row],[Matricula]],Contratos!A:A,Contratos!C:C)</f>
        <v>AENFTEMP</v>
      </c>
      <c r="D4" s="1" t="str">
        <f>LOOKUP(Tabela1[[#This Row],[Matricula]],Contratos!A:A,Contratos!D:D)</f>
        <v xml:space="preserve">AUXILIAR DE ENFERMAGEM </v>
      </c>
      <c r="E4" s="1" t="s">
        <v>925</v>
      </c>
      <c r="F4" s="1" t="str">
        <f>LOOKUP(Tabela1[[#This Row],[Matricula]],Contratos!A:A,Contratos!I:I)</f>
        <v>HU</v>
      </c>
      <c r="G4" s="2">
        <f>LOOKUP(Tabela1[[#This Row],[Matricula]],Tabela2[Matrícula],Tabela2[Admissão])</f>
        <v>44249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3144.3</v>
      </c>
      <c r="K4" s="3">
        <v>2857.99</v>
      </c>
      <c r="L4" s="3">
        <v>2042.77</v>
      </c>
      <c r="M4" s="3">
        <v>0</v>
      </c>
      <c r="N4" s="3">
        <v>1101.53</v>
      </c>
      <c r="O4" s="3">
        <v>0</v>
      </c>
      <c r="P4" s="3">
        <v>286.31</v>
      </c>
      <c r="Q4" s="1"/>
    </row>
    <row r="5" spans="1:17" x14ac:dyDescent="0.25">
      <c r="A5" s="1">
        <v>421618</v>
      </c>
      <c r="B5" s="1" t="str">
        <f>LOOKUP(Tabela1[[#This Row],[Matricula]],Contratos!A:A,Contratos!B:B)</f>
        <v xml:space="preserve">ELISANGELA DE SOUZA SANTOS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925</v>
      </c>
      <c r="F5" s="1" t="str">
        <f>LOOKUP(Tabela1[[#This Row],[Matricula]],Contratos!A:A,Contratos!I:I)</f>
        <v>DSCS</v>
      </c>
      <c r="G5" s="2">
        <f>LOOKUP(Tabela1[[#This Row],[Matricula]],Tabela2[Matrícula],Tabela2[Admissão])</f>
        <v>44256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6603.64</v>
      </c>
      <c r="K5" s="3">
        <v>5233.3599999999997</v>
      </c>
      <c r="L5" s="3">
        <v>2042.77</v>
      </c>
      <c r="M5" s="3">
        <v>0</v>
      </c>
      <c r="N5" s="3">
        <v>4560.87</v>
      </c>
      <c r="O5" s="3">
        <v>0</v>
      </c>
      <c r="P5" s="3">
        <v>1370.28</v>
      </c>
      <c r="Q5" s="1"/>
    </row>
    <row r="6" spans="1:17" x14ac:dyDescent="0.25">
      <c r="A6" s="1">
        <v>421642</v>
      </c>
      <c r="B6" s="1" t="str">
        <f>LOOKUP(Tabela1[[#This Row],[Matricula]],Contratos!A:A,Contratos!B:B)</f>
        <v xml:space="preserve">FLAVIA REGINA CAMARGO DE MELO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925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44249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2891.19</v>
      </c>
      <c r="K6" s="3">
        <v>2617.02</v>
      </c>
      <c r="L6" s="3">
        <v>2042.77</v>
      </c>
      <c r="M6" s="3">
        <v>0</v>
      </c>
      <c r="N6" s="3">
        <v>848.42</v>
      </c>
      <c r="O6" s="3">
        <v>0</v>
      </c>
      <c r="P6" s="3">
        <v>274.17</v>
      </c>
      <c r="Q6" s="1"/>
    </row>
    <row r="7" spans="1:17" x14ac:dyDescent="0.25">
      <c r="A7" s="1">
        <v>421677</v>
      </c>
      <c r="B7" s="1" t="str">
        <f>LOOKUP(Tabela1[[#This Row],[Matricula]],Contratos!A:A,Contratos!B:B)</f>
        <v xml:space="preserve">ROSINEIA MARIA PACHECO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925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44249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3904.2</v>
      </c>
      <c r="K7" s="3">
        <v>3421.25</v>
      </c>
      <c r="L7" s="3">
        <v>2042.77</v>
      </c>
      <c r="M7" s="3">
        <v>0</v>
      </c>
      <c r="N7" s="3">
        <v>1861.43</v>
      </c>
      <c r="O7" s="3">
        <v>0</v>
      </c>
      <c r="P7" s="3">
        <v>482.95</v>
      </c>
      <c r="Q7" s="1"/>
    </row>
    <row r="8" spans="1:17" x14ac:dyDescent="0.25">
      <c r="A8" s="1">
        <v>421685</v>
      </c>
      <c r="B8" s="1" t="str">
        <f>LOOKUP(Tabela1[[#This Row],[Matricula]],Contratos!A:A,Contratos!B:B)</f>
        <v xml:space="preserve">RAQUEL MORENO CAMPEOL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44258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7252.13</v>
      </c>
      <c r="K8" s="3">
        <v>5654.44</v>
      </c>
      <c r="L8" s="3">
        <v>3780.57</v>
      </c>
      <c r="M8" s="3">
        <v>2646.4</v>
      </c>
      <c r="N8" s="3">
        <v>825.16</v>
      </c>
      <c r="O8" s="3">
        <v>0</v>
      </c>
      <c r="P8" s="3">
        <v>1597.69</v>
      </c>
      <c r="Q8" s="1"/>
    </row>
    <row r="9" spans="1:17" x14ac:dyDescent="0.25">
      <c r="A9" s="1">
        <v>421693</v>
      </c>
      <c r="B9" s="1" t="str">
        <f>LOOKUP(Tabela1[[#This Row],[Matricula]],Contratos!A:A,Contratos!B:B)</f>
        <v xml:space="preserve">ELAINE DE MELO SILVERIO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44258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7252.13</v>
      </c>
      <c r="K9" s="3">
        <v>5654.44</v>
      </c>
      <c r="L9" s="3">
        <v>3780.57</v>
      </c>
      <c r="M9" s="3">
        <v>2646.4</v>
      </c>
      <c r="N9" s="3">
        <v>825.16</v>
      </c>
      <c r="O9" s="3">
        <v>0</v>
      </c>
      <c r="P9" s="3">
        <v>1597.69</v>
      </c>
      <c r="Q9" s="1"/>
    </row>
    <row r="10" spans="1:17" x14ac:dyDescent="0.25">
      <c r="A10" s="1">
        <v>421715</v>
      </c>
      <c r="B10" s="1" t="str">
        <f>LOOKUP(Tabela1[[#This Row],[Matricula]],Contratos!A:A,Contratos!B:B)</f>
        <v xml:space="preserve">ALINE TAFINE DOS SANTOS LIMA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44258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8404.17</v>
      </c>
      <c r="K10" s="3">
        <v>6489.67</v>
      </c>
      <c r="L10" s="3">
        <v>3780.57</v>
      </c>
      <c r="M10" s="3">
        <v>2646.4</v>
      </c>
      <c r="N10" s="3">
        <v>1977.2</v>
      </c>
      <c r="O10" s="3">
        <v>0</v>
      </c>
      <c r="P10" s="3">
        <v>1914.5</v>
      </c>
      <c r="Q10" s="1"/>
    </row>
    <row r="11" spans="1:17" x14ac:dyDescent="0.25">
      <c r="A11" s="1">
        <v>421723</v>
      </c>
      <c r="B11" s="1" t="str">
        <f>LOOKUP(Tabela1[[#This Row],[Matricula]],Contratos!A:A,Contratos!B:B)</f>
        <v xml:space="preserve">CARLA PRISCILA SANTANA VIANA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44258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7398.13</v>
      </c>
      <c r="K11" s="3">
        <v>6185</v>
      </c>
      <c r="L11" s="3">
        <v>3780.57</v>
      </c>
      <c r="M11" s="3">
        <v>2646.4</v>
      </c>
      <c r="N11" s="3">
        <v>971.16</v>
      </c>
      <c r="O11" s="3">
        <v>0</v>
      </c>
      <c r="P11" s="3">
        <v>1213.1300000000001</v>
      </c>
      <c r="Q11" s="1"/>
    </row>
    <row r="12" spans="1:17" x14ac:dyDescent="0.25">
      <c r="A12" s="1">
        <v>421731</v>
      </c>
      <c r="B12" s="1" t="str">
        <f>LOOKUP(Tabela1[[#This Row],[Matricula]],Contratos!A:A,Contratos!B:B)</f>
        <v xml:space="preserve">FLAVIA ELLEN FOGACA PASA </v>
      </c>
      <c r="C12" s="1" t="str">
        <f>LOOKUP(Tabela1[[#This Row],[Matricula]],Contratos!A:A,Contratos!C:C)</f>
        <v>ASSISTSAUD</v>
      </c>
      <c r="D12" s="1" t="str">
        <f>LOOKUP(Tabela1[[#This Row],[Matricula]],Contratos!A:A,Contratos!D:D)</f>
        <v xml:space="preserve">ASSISTENTE DE GESTÃO EM SERVIÇOS DE SAÚDE </v>
      </c>
      <c r="E12" s="1" t="s">
        <v>925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44258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2399.08</v>
      </c>
      <c r="K12" s="3">
        <v>2201.34</v>
      </c>
      <c r="L12" s="3">
        <v>1803.77</v>
      </c>
      <c r="M12" s="3">
        <v>0</v>
      </c>
      <c r="N12" s="3">
        <v>595.30999999999995</v>
      </c>
      <c r="O12" s="3">
        <v>0</v>
      </c>
      <c r="P12" s="3">
        <v>197.74</v>
      </c>
      <c r="Q12" s="1"/>
    </row>
    <row r="13" spans="1:17" x14ac:dyDescent="0.25">
      <c r="A13" s="1">
        <v>421740</v>
      </c>
      <c r="B13" s="1" t="str">
        <f>LOOKUP(Tabela1[[#This Row],[Matricula]],Contratos!A:A,Contratos!B:B)</f>
        <v xml:space="preserve">RITA DE CASSIA GALDINO DA SILVA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925</v>
      </c>
      <c r="F13" s="1" t="str">
        <f>LOOKUP(Tabela1[[#This Row],[Matricula]],Contratos!A:A,Contratos!I:I)</f>
        <v>HU</v>
      </c>
      <c r="G13" s="2">
        <f>LOOKUP(Tabela1[[#This Row],[Matricula]],Tabela2[Matrícula],Tabela2[Admissão])</f>
        <v>44258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3037.19</v>
      </c>
      <c r="K13" s="3">
        <v>2744.76</v>
      </c>
      <c r="L13" s="3">
        <v>2042.77</v>
      </c>
      <c r="M13" s="3">
        <v>0</v>
      </c>
      <c r="N13" s="3">
        <v>994.42</v>
      </c>
      <c r="O13" s="3">
        <v>0</v>
      </c>
      <c r="P13" s="3">
        <v>292.43</v>
      </c>
      <c r="Q13" s="1"/>
    </row>
    <row r="14" spans="1:17" x14ac:dyDescent="0.25">
      <c r="A14" s="1">
        <v>421758</v>
      </c>
      <c r="B14" s="1" t="str">
        <f>LOOKUP(Tabela1[[#This Row],[Matricula]],Contratos!A:A,Contratos!B:B)</f>
        <v xml:space="preserve">PATRICIA APARECIDA DA SILVA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>HU</v>
      </c>
      <c r="G14" s="2">
        <f>LOOKUP(Tabela1[[#This Row],[Matricula]],Tabela2[Matrícula],Tabela2[Admissão])</f>
        <v>44258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3349.71</v>
      </c>
      <c r="K14" s="3">
        <v>3028.23</v>
      </c>
      <c r="L14" s="3">
        <v>2042.77</v>
      </c>
      <c r="M14" s="3">
        <v>0</v>
      </c>
      <c r="N14" s="3">
        <v>1306.94</v>
      </c>
      <c r="O14" s="3">
        <v>0</v>
      </c>
      <c r="P14" s="3">
        <v>321.48</v>
      </c>
      <c r="Q14" s="1"/>
    </row>
    <row r="15" spans="1:17" x14ac:dyDescent="0.25">
      <c r="A15" s="1">
        <v>421766</v>
      </c>
      <c r="B15" s="1" t="str">
        <f>LOOKUP(Tabela1[[#This Row],[Matricula]],Contratos!A:A,Contratos!B:B)</f>
        <v xml:space="preserve">ELISANGELA DE SOUZA FERREIRA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44258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3710.14</v>
      </c>
      <c r="K15" s="3">
        <v>3254.17</v>
      </c>
      <c r="L15" s="3">
        <v>2042.77</v>
      </c>
      <c r="M15" s="3">
        <v>0</v>
      </c>
      <c r="N15" s="3">
        <v>1667.37</v>
      </c>
      <c r="O15" s="3">
        <v>0</v>
      </c>
      <c r="P15" s="3">
        <v>455.97</v>
      </c>
      <c r="Q15" s="1"/>
    </row>
    <row r="16" spans="1:17" x14ac:dyDescent="0.25">
      <c r="A16" s="1">
        <v>421871</v>
      </c>
      <c r="B16" s="1" t="str">
        <f>LOOKUP(Tabela1[[#This Row],[Matricula]],Contratos!A:A,Contratos!B:B)</f>
        <v xml:space="preserve">CELIA CORREIA SANTANA DE OLIVEIRA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44258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2525.56</v>
      </c>
      <c r="K16" s="3">
        <v>2313.4899999999998</v>
      </c>
      <c r="L16" s="3">
        <v>2042.77</v>
      </c>
      <c r="M16" s="3">
        <v>0</v>
      </c>
      <c r="N16" s="3">
        <v>482.79</v>
      </c>
      <c r="O16" s="3">
        <v>0</v>
      </c>
      <c r="P16" s="3">
        <v>212.07</v>
      </c>
      <c r="Q16" s="1"/>
    </row>
    <row r="17" spans="1:17" x14ac:dyDescent="0.25">
      <c r="A17" s="1">
        <v>421880</v>
      </c>
      <c r="B17" s="1" t="str">
        <f>LOOKUP(Tabela1[[#This Row],[Matricula]],Contratos!A:A,Contratos!B:B)</f>
        <v xml:space="preserve">RENATA RODRIGUES DE SOUZA RIBEIRO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44264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2784.08</v>
      </c>
      <c r="K17" s="3">
        <v>2438.5300000000002</v>
      </c>
      <c r="L17" s="3">
        <v>2042.77</v>
      </c>
      <c r="M17" s="3">
        <v>0</v>
      </c>
      <c r="N17" s="3">
        <v>741.31</v>
      </c>
      <c r="O17" s="3">
        <v>0</v>
      </c>
      <c r="P17" s="3">
        <v>345.55</v>
      </c>
      <c r="Q17" s="1"/>
    </row>
    <row r="18" spans="1:17" x14ac:dyDescent="0.25">
      <c r="A18" s="1">
        <v>421898</v>
      </c>
      <c r="B18" s="1" t="str">
        <f>LOOKUP(Tabela1[[#This Row],[Matricula]],Contratos!A:A,Contratos!B:B)</f>
        <v xml:space="preserve">MARCOS ANTONIO FERREIRA </v>
      </c>
      <c r="C18" s="1" t="str">
        <f>LOOKUP(Tabela1[[#This Row],[Matricula]],Contratos!A:A,Contratos!C:C)</f>
        <v>ENFTEMP</v>
      </c>
      <c r="D18" s="1" t="str">
        <f>LOOKUP(Tabela1[[#This Row],[Matricula]],Contratos!A:A,Contratos!D:D)</f>
        <v xml:space="preserve">ENFERMEIRO </v>
      </c>
      <c r="E18" s="1" t="s">
        <v>925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44273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7252.13</v>
      </c>
      <c r="K18" s="3">
        <v>5654.44</v>
      </c>
      <c r="L18" s="3">
        <v>3780.57</v>
      </c>
      <c r="M18" s="3">
        <v>2646.4</v>
      </c>
      <c r="N18" s="3">
        <v>825.16</v>
      </c>
      <c r="O18" s="3">
        <v>0</v>
      </c>
      <c r="P18" s="3">
        <v>1597.69</v>
      </c>
      <c r="Q18" s="1"/>
    </row>
    <row r="19" spans="1:17" x14ac:dyDescent="0.25">
      <c r="A19" s="1">
        <v>421901</v>
      </c>
      <c r="B19" s="1" t="str">
        <f>LOOKUP(Tabela1[[#This Row],[Matricula]],Contratos!A:A,Contratos!B:B)</f>
        <v xml:space="preserve">WILLIAM TORRES DOS SANTOS </v>
      </c>
      <c r="C19" s="1" t="str">
        <f>LOOKUP(Tabela1[[#This Row],[Matricula]],Contratos!A:A,Contratos!C:C)</f>
        <v>ENFTEMP</v>
      </c>
      <c r="D19" s="1" t="str">
        <f>LOOKUP(Tabela1[[#This Row],[Matricula]],Contratos!A:A,Contratos!D:D)</f>
        <v xml:space="preserve">ENFERMEIRO </v>
      </c>
      <c r="E19" s="1" t="s">
        <v>925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44266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8167.66</v>
      </c>
      <c r="K19" s="3">
        <v>6318.2</v>
      </c>
      <c r="L19" s="3">
        <v>3780.57</v>
      </c>
      <c r="M19" s="3">
        <v>2646.4</v>
      </c>
      <c r="N19" s="3">
        <v>1740.69</v>
      </c>
      <c r="O19" s="3">
        <v>0</v>
      </c>
      <c r="P19" s="3">
        <v>1849.46</v>
      </c>
      <c r="Q19" s="1"/>
    </row>
    <row r="20" spans="1:17" x14ac:dyDescent="0.25">
      <c r="A20" s="1">
        <v>421910</v>
      </c>
      <c r="B20" s="1" t="str">
        <f>LOOKUP(Tabela1[[#This Row],[Matricula]],Contratos!A:A,Contratos!B:B)</f>
        <v xml:space="preserve">SAMIRA PAULO DOS SANTOS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HU</v>
      </c>
      <c r="G20" s="2">
        <f>LOOKUP(Tabela1[[#This Row],[Matricula]],Tabela2[Matrícula],Tabela2[Admissão])</f>
        <v>44266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4341.84</v>
      </c>
      <c r="K20" s="3">
        <v>3810.96</v>
      </c>
      <c r="L20" s="3">
        <v>2042.77</v>
      </c>
      <c r="M20" s="3">
        <v>0</v>
      </c>
      <c r="N20" s="3">
        <v>2299.0700000000002</v>
      </c>
      <c r="O20" s="3">
        <v>0</v>
      </c>
      <c r="P20" s="3">
        <v>530.88</v>
      </c>
      <c r="Q20" s="1"/>
    </row>
    <row r="21" spans="1:17" x14ac:dyDescent="0.25">
      <c r="A21" s="1">
        <v>421928</v>
      </c>
      <c r="B21" s="1" t="str">
        <f>LOOKUP(Tabela1[[#This Row],[Matricula]],Contratos!A:A,Contratos!B:B)</f>
        <v xml:space="preserve">FABIANA MOREIRA DOS SANTOS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44266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3533.79</v>
      </c>
      <c r="K21" s="3">
        <v>3178.07</v>
      </c>
      <c r="L21" s="3">
        <v>2042.77</v>
      </c>
      <c r="M21" s="3">
        <v>0</v>
      </c>
      <c r="N21" s="3">
        <v>1491.02</v>
      </c>
      <c r="O21" s="3">
        <v>0</v>
      </c>
      <c r="P21" s="3">
        <v>355.72</v>
      </c>
      <c r="Q21" s="1"/>
    </row>
    <row r="22" spans="1:17" x14ac:dyDescent="0.25">
      <c r="A22" s="1">
        <v>421952</v>
      </c>
      <c r="B22" s="1" t="str">
        <f>LOOKUP(Tabela1[[#This Row],[Matricula]],Contratos!A:A,Contratos!B:B)</f>
        <v xml:space="preserve">NICEIA VICENTE DOS SANTOS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44266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2891.19</v>
      </c>
      <c r="K22" s="3">
        <v>2617.02</v>
      </c>
      <c r="L22" s="3">
        <v>2042.77</v>
      </c>
      <c r="M22" s="3">
        <v>0</v>
      </c>
      <c r="N22" s="3">
        <v>848.42</v>
      </c>
      <c r="O22" s="3">
        <v>0</v>
      </c>
      <c r="P22" s="3">
        <v>274.17</v>
      </c>
      <c r="Q22" s="1"/>
    </row>
    <row r="23" spans="1:17" x14ac:dyDescent="0.25">
      <c r="A23" s="1">
        <v>421987</v>
      </c>
      <c r="B23" s="1" t="str">
        <f>LOOKUP(Tabela1[[#This Row],[Matricula]],Contratos!A:A,Contratos!B:B)</f>
        <v xml:space="preserve">MARCIA PEREIRA DA SILVA DAIKUHARA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DAPS</v>
      </c>
      <c r="G23" s="2">
        <f>LOOKUP(Tabela1[[#This Row],[Matricula]],Tabela2[Matrícula],Tabela2[Admissão])</f>
        <v>44270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2638.08</v>
      </c>
      <c r="K23" s="3">
        <v>2412.5100000000002</v>
      </c>
      <c r="L23" s="3">
        <v>2042.77</v>
      </c>
      <c r="M23" s="3">
        <v>0</v>
      </c>
      <c r="N23" s="3">
        <v>595.30999999999995</v>
      </c>
      <c r="O23" s="3">
        <v>0</v>
      </c>
      <c r="P23" s="3">
        <v>225.57</v>
      </c>
      <c r="Q23" s="1"/>
    </row>
    <row r="24" spans="1:17" x14ac:dyDescent="0.25">
      <c r="A24" s="1">
        <v>422002</v>
      </c>
      <c r="B24" s="1" t="str">
        <f>LOOKUP(Tabela1[[#This Row],[Matricula]],Contratos!A:A,Contratos!B:B)</f>
        <v xml:space="preserve">SANDRA PIRES PEREIRA SANTOS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44270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3624</v>
      </c>
      <c r="K24" s="3">
        <v>3213.53</v>
      </c>
      <c r="L24" s="3">
        <v>2042.77</v>
      </c>
      <c r="M24" s="3">
        <v>0</v>
      </c>
      <c r="N24" s="3">
        <v>1581.23</v>
      </c>
      <c r="O24" s="3">
        <v>0</v>
      </c>
      <c r="P24" s="3">
        <v>410.47</v>
      </c>
      <c r="Q24" s="1"/>
    </row>
    <row r="25" spans="1:17" x14ac:dyDescent="0.25">
      <c r="A25" s="1">
        <v>422010</v>
      </c>
      <c r="B25" s="1" t="str">
        <f>LOOKUP(Tabela1[[#This Row],[Matricula]],Contratos!A:A,Contratos!B:B)</f>
        <v xml:space="preserve">LILIAN BORGES DOS SANTOS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DAPS</v>
      </c>
      <c r="G25" s="2">
        <f>LOOKUP(Tabela1[[#This Row],[Matricula]],Tabela2[Matrícula],Tabela2[Admissão])</f>
        <v>44270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4616.99</v>
      </c>
      <c r="K25" s="3">
        <v>3830.1</v>
      </c>
      <c r="L25" s="3">
        <v>2042.77</v>
      </c>
      <c r="M25" s="3">
        <v>0</v>
      </c>
      <c r="N25" s="3">
        <v>2574.2199999999998</v>
      </c>
      <c r="O25" s="3">
        <v>0</v>
      </c>
      <c r="P25" s="3">
        <v>786.89</v>
      </c>
      <c r="Q25" s="1"/>
    </row>
    <row r="26" spans="1:17" x14ac:dyDescent="0.25">
      <c r="A26" s="1">
        <v>422037</v>
      </c>
      <c r="B26" s="1" t="str">
        <f>LOOKUP(Tabela1[[#This Row],[Matricula]],Contratos!A:A,Contratos!B:B)</f>
        <v xml:space="preserve">ALEXSANDRA FLAUZINO MOURA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HU</v>
      </c>
      <c r="G26" s="2">
        <f>LOOKUP(Tabela1[[#This Row],[Matricula]],Tabela2[Matrícula],Tabela2[Admissão])</f>
        <v>44267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3037.19</v>
      </c>
      <c r="K26" s="3">
        <v>2685.44</v>
      </c>
      <c r="L26" s="3">
        <v>2042.77</v>
      </c>
      <c r="M26" s="3">
        <v>0</v>
      </c>
      <c r="N26" s="3">
        <v>994.42</v>
      </c>
      <c r="O26" s="3">
        <v>0</v>
      </c>
      <c r="P26" s="3">
        <v>351.75</v>
      </c>
      <c r="Q26" s="1"/>
    </row>
    <row r="27" spans="1:17" x14ac:dyDescent="0.25">
      <c r="A27" s="1">
        <v>422045</v>
      </c>
      <c r="B27" s="1" t="str">
        <f>LOOKUP(Tabela1[[#This Row],[Matricula]],Contratos!A:A,Contratos!B:B)</f>
        <v xml:space="preserve">RONALDO GOMES DA SILVA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44267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2784.08</v>
      </c>
      <c r="K27" s="3">
        <v>2522.08</v>
      </c>
      <c r="L27" s="3">
        <v>2042.77</v>
      </c>
      <c r="M27" s="3">
        <v>0</v>
      </c>
      <c r="N27" s="3">
        <v>741.31</v>
      </c>
      <c r="O27" s="3">
        <v>0</v>
      </c>
      <c r="P27" s="3">
        <v>262</v>
      </c>
      <c r="Q27" s="1"/>
    </row>
    <row r="28" spans="1:17" x14ac:dyDescent="0.25">
      <c r="A28" s="1">
        <v>422053</v>
      </c>
      <c r="B28" s="1" t="str">
        <f>LOOKUP(Tabela1[[#This Row],[Matricula]],Contratos!A:A,Contratos!B:B)</f>
        <v xml:space="preserve">ADRIANA DOS SANTOS GRION </v>
      </c>
      <c r="C28" s="1" t="str">
        <f>LOOKUP(Tabela1[[#This Row],[Matricula]],Contratos!A:A,Contratos!C:C)</f>
        <v>ENFTEMP</v>
      </c>
      <c r="D28" s="1" t="str">
        <f>LOOKUP(Tabela1[[#This Row],[Matricula]],Contratos!A:A,Contratos!D:D)</f>
        <v xml:space="preserve">ENFERMEIRO </v>
      </c>
      <c r="E28" s="1" t="s">
        <v>925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44273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8284.86</v>
      </c>
      <c r="K28" s="3">
        <v>6403.17</v>
      </c>
      <c r="L28" s="3">
        <v>3780.57</v>
      </c>
      <c r="M28" s="3">
        <v>2646.4</v>
      </c>
      <c r="N28" s="3">
        <v>1857.89</v>
      </c>
      <c r="O28" s="3">
        <v>0</v>
      </c>
      <c r="P28" s="3">
        <v>1881.69</v>
      </c>
      <c r="Q28" s="1"/>
    </row>
    <row r="29" spans="1:17" x14ac:dyDescent="0.25">
      <c r="A29" s="1">
        <v>422088</v>
      </c>
      <c r="B29" s="1" t="str">
        <f>LOOKUP(Tabela1[[#This Row],[Matricula]],Contratos!A:A,Contratos!B:B)</f>
        <v xml:space="preserve">IVONE APARECIDA SOARES MENDES </v>
      </c>
      <c r="C29" s="1" t="str">
        <f>LOOKUP(Tabela1[[#This Row],[Matricula]],Contratos!A:A,Contratos!C:C)</f>
        <v>ENFTEMP</v>
      </c>
      <c r="D29" s="1" t="str">
        <f>LOOKUP(Tabela1[[#This Row],[Matricula]],Contratos!A:A,Contratos!D:D)</f>
        <v xml:space="preserve">ENFERMEIRO </v>
      </c>
      <c r="E29" s="1" t="s">
        <v>925</v>
      </c>
      <c r="F29" s="1" t="str">
        <f>LOOKUP(Tabela1[[#This Row],[Matricula]],Contratos!A:A,Contratos!I:I)</f>
        <v>DAPS</v>
      </c>
      <c r="G29" s="2">
        <f>LOOKUP(Tabela1[[#This Row],[Matricula]],Tabela2[Matrícula],Tabela2[Admissão])</f>
        <v>44273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7145.02</v>
      </c>
      <c r="K29" s="3">
        <v>5576.78</v>
      </c>
      <c r="L29" s="3">
        <v>3780.57</v>
      </c>
      <c r="M29" s="3">
        <v>2646.4</v>
      </c>
      <c r="N29" s="3">
        <v>718.05</v>
      </c>
      <c r="O29" s="3">
        <v>0</v>
      </c>
      <c r="P29" s="3">
        <v>1568.24</v>
      </c>
      <c r="Q29" s="1"/>
    </row>
    <row r="30" spans="1:17" x14ac:dyDescent="0.25">
      <c r="A30" s="1">
        <v>422096</v>
      </c>
      <c r="B30" s="1" t="str">
        <f>LOOKUP(Tabela1[[#This Row],[Matricula]],Contratos!A:A,Contratos!B:B)</f>
        <v xml:space="preserve">KATIA FERMINO DA SILVA </v>
      </c>
      <c r="C30" s="1" t="str">
        <f>LOOKUP(Tabela1[[#This Row],[Matricula]],Contratos!A:A,Contratos!C:C)</f>
        <v>ENFTEMP</v>
      </c>
      <c r="D30" s="1" t="str">
        <f>LOOKUP(Tabela1[[#This Row],[Matricula]],Contratos!A:A,Contratos!D:D)</f>
        <v xml:space="preserve">ENFERMEIRO </v>
      </c>
      <c r="E30" s="1" t="s">
        <v>925</v>
      </c>
      <c r="F30" s="1" t="str">
        <f>LOOKUP(Tabela1[[#This Row],[Matricula]],Contratos!A:A,Contratos!I:I)</f>
        <v>DAPS</v>
      </c>
      <c r="G30" s="2">
        <f>LOOKUP(Tabela1[[#This Row],[Matricula]],Tabela2[Matrícula],Tabela2[Admissão])</f>
        <v>44273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7180.58</v>
      </c>
      <c r="K30" s="3">
        <v>6352.2</v>
      </c>
      <c r="L30" s="3">
        <v>3780.57</v>
      </c>
      <c r="M30" s="3">
        <v>2646.4</v>
      </c>
      <c r="N30" s="3">
        <v>753.61</v>
      </c>
      <c r="O30" s="3">
        <v>0</v>
      </c>
      <c r="P30" s="3">
        <v>828.38</v>
      </c>
      <c r="Q30" s="1"/>
    </row>
    <row r="31" spans="1:17" x14ac:dyDescent="0.25">
      <c r="A31" s="1">
        <v>422100</v>
      </c>
      <c r="B31" s="1" t="str">
        <f>LOOKUP(Tabela1[[#This Row],[Matricula]],Contratos!A:A,Contratos!B:B)</f>
        <v xml:space="preserve">PAULO AUGUSTO BARIONI </v>
      </c>
      <c r="C31" s="1" t="str">
        <f>LOOKUP(Tabela1[[#This Row],[Matricula]],Contratos!A:A,Contratos!C:C)</f>
        <v>ENFTEMP</v>
      </c>
      <c r="D31" s="1" t="str">
        <f>LOOKUP(Tabela1[[#This Row],[Matricula]],Contratos!A:A,Contratos!D:D)</f>
        <v xml:space="preserve">ENFERMEIRO </v>
      </c>
      <c r="E31" s="1" t="s">
        <v>925</v>
      </c>
      <c r="F31" s="1" t="str">
        <f>LOOKUP(Tabela1[[#This Row],[Matricula]],Contratos!A:A,Contratos!I:I)</f>
        <v>HU</v>
      </c>
      <c r="G31" s="2">
        <f>LOOKUP(Tabela1[[#This Row],[Matricula]],Tabela2[Matrícula],Tabela2[Admissão])</f>
        <v>44273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7398.13</v>
      </c>
      <c r="K31" s="3">
        <v>5770.59</v>
      </c>
      <c r="L31" s="3">
        <v>3780.57</v>
      </c>
      <c r="M31" s="3">
        <v>2646.4</v>
      </c>
      <c r="N31" s="3">
        <v>971.16</v>
      </c>
      <c r="O31" s="3">
        <v>0</v>
      </c>
      <c r="P31" s="3">
        <v>1627.54</v>
      </c>
      <c r="Q31" s="1"/>
    </row>
    <row r="32" spans="1:17" x14ac:dyDescent="0.25">
      <c r="A32" s="1">
        <v>422118</v>
      </c>
      <c r="B32" s="1" t="str">
        <f>LOOKUP(Tabela1[[#This Row],[Matricula]],Contratos!A:A,Contratos!B:B)</f>
        <v xml:space="preserve">PAULA CANDIDA DE OLIVEIRA ALVES </v>
      </c>
      <c r="C32" s="1" t="str">
        <f>LOOKUP(Tabela1[[#This Row],[Matricula]],Contratos!A:A,Contratos!C:C)</f>
        <v>ENFTEMP</v>
      </c>
      <c r="D32" s="1" t="str">
        <f>LOOKUP(Tabela1[[#This Row],[Matricula]],Contratos!A:A,Contratos!D:D)</f>
        <v xml:space="preserve">ENFERMEIRO </v>
      </c>
      <c r="E32" s="1" t="s">
        <v>925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44273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7252.13</v>
      </c>
      <c r="K32" s="3">
        <v>6141.7</v>
      </c>
      <c r="L32" s="3">
        <v>3780.57</v>
      </c>
      <c r="M32" s="3">
        <v>2646.4</v>
      </c>
      <c r="N32" s="3">
        <v>825.16</v>
      </c>
      <c r="O32" s="3">
        <v>0</v>
      </c>
      <c r="P32" s="3">
        <v>1110.43</v>
      </c>
      <c r="Q32" s="1"/>
    </row>
    <row r="33" spans="1:17" x14ac:dyDescent="0.25">
      <c r="A33" s="1">
        <v>422126</v>
      </c>
      <c r="B33" s="1" t="str">
        <f>LOOKUP(Tabela1[[#This Row],[Matricula]],Contratos!A:A,Contratos!B:B)</f>
        <v xml:space="preserve">RAFAEL BETAZZA PEREIRA </v>
      </c>
      <c r="C33" s="1" t="str">
        <f>LOOKUP(Tabela1[[#This Row],[Matricula]],Contratos!A:A,Contratos!C:C)</f>
        <v>ENFTEMP</v>
      </c>
      <c r="D33" s="1" t="str">
        <f>LOOKUP(Tabela1[[#This Row],[Matricula]],Contratos!A:A,Contratos!D:D)</f>
        <v xml:space="preserve">ENFERMEIRO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44273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7371.85</v>
      </c>
      <c r="K33" s="3">
        <v>5890.5</v>
      </c>
      <c r="L33" s="3">
        <v>3780.57</v>
      </c>
      <c r="M33" s="3">
        <v>2646.4</v>
      </c>
      <c r="N33" s="3">
        <v>944.88</v>
      </c>
      <c r="O33" s="3">
        <v>0</v>
      </c>
      <c r="P33" s="3">
        <v>1481.35</v>
      </c>
      <c r="Q33" s="1"/>
    </row>
    <row r="34" spans="1:17" x14ac:dyDescent="0.25">
      <c r="A34" s="1">
        <v>422142</v>
      </c>
      <c r="B34" s="1" t="str">
        <f>LOOKUP(Tabela1[[#This Row],[Matricula]],Contratos!A:A,Contratos!B:B)</f>
        <v xml:space="preserve">ANA CAROLINA DANELLO </v>
      </c>
      <c r="C34" s="1" t="str">
        <f>LOOKUP(Tabela1[[#This Row],[Matricula]],Contratos!A:A,Contratos!C:C)</f>
        <v>ENFTEMP</v>
      </c>
      <c r="D34" s="1" t="str">
        <f>LOOKUP(Tabela1[[#This Row],[Matricula]],Contratos!A:A,Contratos!D:D)</f>
        <v xml:space="preserve">ENFERMEIRO </v>
      </c>
      <c r="E34" s="1" t="s">
        <v>925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44273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7524.14</v>
      </c>
      <c r="K34" s="3">
        <v>5990.85</v>
      </c>
      <c r="L34" s="3">
        <v>3780.57</v>
      </c>
      <c r="M34" s="3">
        <v>2646.4</v>
      </c>
      <c r="N34" s="3">
        <v>1097.17</v>
      </c>
      <c r="O34" s="3">
        <v>0</v>
      </c>
      <c r="P34" s="3">
        <v>1533.29</v>
      </c>
      <c r="Q34" s="1"/>
    </row>
    <row r="35" spans="1:17" x14ac:dyDescent="0.25">
      <c r="A35" s="1">
        <v>422169</v>
      </c>
      <c r="B35" s="1" t="str">
        <f>LOOKUP(Tabela1[[#This Row],[Matricula]],Contratos!A:A,Contratos!B:B)</f>
        <v xml:space="preserve">SILVIA NEVES DOS SANTOS </v>
      </c>
      <c r="C35" s="1" t="str">
        <f>LOOKUP(Tabela1[[#This Row],[Matricula]],Contratos!A:A,Contratos!C:C)</f>
        <v>ENFTEMP</v>
      </c>
      <c r="D35" s="1" t="str">
        <f>LOOKUP(Tabela1[[#This Row],[Matricula]],Contratos!A:A,Contratos!D:D)</f>
        <v xml:space="preserve">ENFERMEIRO </v>
      </c>
      <c r="E35" s="1" t="s">
        <v>925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44273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7252.13</v>
      </c>
      <c r="K35" s="3">
        <v>6144.07</v>
      </c>
      <c r="L35" s="3">
        <v>3780.57</v>
      </c>
      <c r="M35" s="3">
        <v>2646.4</v>
      </c>
      <c r="N35" s="3">
        <v>825.16</v>
      </c>
      <c r="O35" s="3">
        <v>0</v>
      </c>
      <c r="P35" s="3">
        <v>1108.06</v>
      </c>
      <c r="Q35" s="1"/>
    </row>
    <row r="36" spans="1:17" x14ac:dyDescent="0.25">
      <c r="A36" s="1">
        <v>422240</v>
      </c>
      <c r="B36" s="1" t="str">
        <f>LOOKUP(Tabela1[[#This Row],[Matricula]],Contratos!A:A,Contratos!B:B)</f>
        <v xml:space="preserve">SUZANA DE FATIMA OLIVEIRA NOSKE DIAS </v>
      </c>
      <c r="C36" s="1" t="str">
        <f>LOOKUP(Tabela1[[#This Row],[Matricula]],Contratos!A:A,Contratos!C:C)</f>
        <v>ENFTEMP</v>
      </c>
      <c r="D36" s="1" t="str">
        <f>LOOKUP(Tabela1[[#This Row],[Matricula]],Contratos!A:A,Contratos!D:D)</f>
        <v xml:space="preserve">ENFERMEIRO </v>
      </c>
      <c r="E36" s="1" t="s">
        <v>925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44273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7252.13</v>
      </c>
      <c r="K36" s="3">
        <v>5654.44</v>
      </c>
      <c r="L36" s="3">
        <v>3780.57</v>
      </c>
      <c r="M36" s="3">
        <v>2646.4</v>
      </c>
      <c r="N36" s="3">
        <v>825.16</v>
      </c>
      <c r="O36" s="3">
        <v>0</v>
      </c>
      <c r="P36" s="3">
        <v>1597.69</v>
      </c>
      <c r="Q36" s="1"/>
    </row>
    <row r="37" spans="1:17" x14ac:dyDescent="0.25">
      <c r="A37" s="1">
        <v>422258</v>
      </c>
      <c r="B37" s="1" t="str">
        <f>LOOKUP(Tabela1[[#This Row],[Matricula]],Contratos!A:A,Contratos!B:B)</f>
        <v xml:space="preserve">INGRID LEATRICE GRIMAS SENEDESE </v>
      </c>
      <c r="C37" s="1" t="str">
        <f>LOOKUP(Tabela1[[#This Row],[Matricula]],Contratos!A:A,Contratos!C:C)</f>
        <v>ENFTEMP</v>
      </c>
      <c r="D37" s="1" t="str">
        <f>LOOKUP(Tabela1[[#This Row],[Matricula]],Contratos!A:A,Contratos!D:D)</f>
        <v xml:space="preserve">ENFERMEIRO </v>
      </c>
      <c r="E37" s="1" t="s">
        <v>925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44273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7592.38</v>
      </c>
      <c r="K37" s="3">
        <v>5901.12</v>
      </c>
      <c r="L37" s="3">
        <v>3780.57</v>
      </c>
      <c r="M37" s="3">
        <v>2646.4</v>
      </c>
      <c r="N37" s="3">
        <v>1165.4100000000001</v>
      </c>
      <c r="O37" s="3">
        <v>0</v>
      </c>
      <c r="P37" s="3">
        <v>1691.26</v>
      </c>
      <c r="Q37" s="1"/>
    </row>
    <row r="38" spans="1:17" x14ac:dyDescent="0.25">
      <c r="A38" s="1">
        <v>422274</v>
      </c>
      <c r="B38" s="1" t="str">
        <f>LOOKUP(Tabela1[[#This Row],[Matricula]],Contratos!A:A,Contratos!B:B)</f>
        <v xml:space="preserve">PRISCILLA GIBELLATO SANTIM </v>
      </c>
      <c r="C38" s="1" t="str">
        <f>LOOKUP(Tabela1[[#This Row],[Matricula]],Contratos!A:A,Contratos!C:C)</f>
        <v>ENFTEMP</v>
      </c>
      <c r="D38" s="1" t="str">
        <f>LOOKUP(Tabela1[[#This Row],[Matricula]],Contratos!A:A,Contratos!D:D)</f>
        <v xml:space="preserve">ENFERMEIRO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44273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7417.22</v>
      </c>
      <c r="K38" s="3">
        <v>5774.13</v>
      </c>
      <c r="L38" s="3">
        <v>3780.57</v>
      </c>
      <c r="M38" s="3">
        <v>2646.4</v>
      </c>
      <c r="N38" s="3">
        <v>990.25</v>
      </c>
      <c r="O38" s="3">
        <v>0</v>
      </c>
      <c r="P38" s="3">
        <v>1643.09</v>
      </c>
      <c r="Q38" s="1"/>
    </row>
    <row r="39" spans="1:17" x14ac:dyDescent="0.25">
      <c r="A39" s="1">
        <v>422282</v>
      </c>
      <c r="B39" s="1" t="str">
        <f>LOOKUP(Tabela1[[#This Row],[Matricula]],Contratos!A:A,Contratos!B:B)</f>
        <v xml:space="preserve">ESTER CABRAL DE JESUZ </v>
      </c>
      <c r="C39" s="1" t="str">
        <f>LOOKUP(Tabela1[[#This Row],[Matricula]],Contratos!A:A,Contratos!C:C)</f>
        <v>ENFTEMP</v>
      </c>
      <c r="D39" s="1" t="str">
        <f>LOOKUP(Tabela1[[#This Row],[Matricula]],Contratos!A:A,Contratos!D:D)</f>
        <v xml:space="preserve">ENFERMEIRO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44273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7252.13</v>
      </c>
      <c r="K39" s="3">
        <v>6012.36</v>
      </c>
      <c r="L39" s="3">
        <v>3780.57</v>
      </c>
      <c r="M39" s="3">
        <v>2646.4</v>
      </c>
      <c r="N39" s="3">
        <v>825.16</v>
      </c>
      <c r="O39" s="3">
        <v>0</v>
      </c>
      <c r="P39" s="3">
        <v>1239.77</v>
      </c>
      <c r="Q39" s="1"/>
    </row>
    <row r="40" spans="1:17" x14ac:dyDescent="0.25">
      <c r="A40" s="1">
        <v>422312</v>
      </c>
      <c r="B40" s="1" t="str">
        <f>LOOKUP(Tabela1[[#This Row],[Matricula]],Contratos!A:A,Contratos!B:B)</f>
        <v xml:space="preserve">MARIA DE LOURDES DOMINGOS DA SILVA </v>
      </c>
      <c r="C40" s="1" t="str">
        <f>LOOKUP(Tabela1[[#This Row],[Matricula]],Contratos!A:A,Contratos!C:C)</f>
        <v>ENFTEMP</v>
      </c>
      <c r="D40" s="1" t="str">
        <f>LOOKUP(Tabela1[[#This Row],[Matricula]],Contratos!A:A,Contratos!D:D)</f>
        <v xml:space="preserve">ENFERMEIRO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44273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6957.32</v>
      </c>
      <c r="K40" s="3">
        <v>6147.12</v>
      </c>
      <c r="L40" s="3">
        <v>3780.57</v>
      </c>
      <c r="M40" s="3">
        <v>2646.4</v>
      </c>
      <c r="N40" s="3">
        <v>530.35</v>
      </c>
      <c r="O40" s="3">
        <v>0</v>
      </c>
      <c r="P40" s="3">
        <v>810.2</v>
      </c>
      <c r="Q40" s="1"/>
    </row>
    <row r="41" spans="1:17" x14ac:dyDescent="0.25">
      <c r="A41" s="1">
        <v>422355</v>
      </c>
      <c r="B41" s="1" t="str">
        <f>LOOKUP(Tabela1[[#This Row],[Matricula]],Contratos!A:A,Contratos!B:B)</f>
        <v xml:space="preserve">ALZIRA APARECIDA BOAVENTURA YAMAMOTO </v>
      </c>
      <c r="C41" s="1" t="str">
        <f>LOOKUP(Tabela1[[#This Row],[Matricula]],Contratos!A:A,Contratos!C:C)</f>
        <v>ENFTEMP</v>
      </c>
      <c r="D41" s="1" t="str">
        <f>LOOKUP(Tabela1[[#This Row],[Matricula]],Contratos!A:A,Contratos!D:D)</f>
        <v xml:space="preserve">ENFERMEIRO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44273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7252.13</v>
      </c>
      <c r="K41" s="3">
        <v>5654.44</v>
      </c>
      <c r="L41" s="3">
        <v>3780.57</v>
      </c>
      <c r="M41" s="3">
        <v>2646.4</v>
      </c>
      <c r="N41" s="3">
        <v>825.16</v>
      </c>
      <c r="O41" s="3">
        <v>0</v>
      </c>
      <c r="P41" s="3">
        <v>1597.69</v>
      </c>
      <c r="Q41" s="1"/>
    </row>
    <row r="42" spans="1:17" x14ac:dyDescent="0.25">
      <c r="A42" s="1">
        <v>422363</v>
      </c>
      <c r="B42" s="1" t="str">
        <f>LOOKUP(Tabela1[[#This Row],[Matricula]],Contratos!A:A,Contratos!B:B)</f>
        <v xml:space="preserve">ADRIANA FERREIRA DA SILVA </v>
      </c>
      <c r="C42" s="1" t="str">
        <f>LOOKUP(Tabela1[[#This Row],[Matricula]],Contratos!A:A,Contratos!C:C)</f>
        <v>ENFTEMP</v>
      </c>
      <c r="D42" s="1" t="str">
        <f>LOOKUP(Tabela1[[#This Row],[Matricula]],Contratos!A:A,Contratos!D:D)</f>
        <v xml:space="preserve">ENFERMEIRO </v>
      </c>
      <c r="E42" s="1" t="s">
        <v>925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44273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7145.02</v>
      </c>
      <c r="K42" s="3">
        <v>5552.97</v>
      </c>
      <c r="L42" s="3">
        <v>3780.57</v>
      </c>
      <c r="M42" s="3">
        <v>2646.4</v>
      </c>
      <c r="N42" s="3">
        <v>718.05</v>
      </c>
      <c r="O42" s="3">
        <v>0</v>
      </c>
      <c r="P42" s="3">
        <v>1592.05</v>
      </c>
      <c r="Q42" s="1"/>
    </row>
    <row r="43" spans="1:17" x14ac:dyDescent="0.25">
      <c r="A43" s="1">
        <v>422380</v>
      </c>
      <c r="B43" s="1" t="str">
        <f>LOOKUP(Tabela1[[#This Row],[Matricula]],Contratos!A:A,Contratos!B:B)</f>
        <v xml:space="preserve">MARIA SUELLY DOS SANTOS MIRALLIA </v>
      </c>
      <c r="C43" s="1" t="str">
        <f>LOOKUP(Tabela1[[#This Row],[Matricula]],Contratos!A:A,Contratos!C:C)</f>
        <v>ENFTEMP</v>
      </c>
      <c r="D43" s="1" t="str">
        <f>LOOKUP(Tabela1[[#This Row],[Matricula]],Contratos!A:A,Contratos!D:D)</f>
        <v xml:space="preserve">ENFERMEIRO </v>
      </c>
      <c r="E43" s="1" t="s">
        <v>925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44277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7252.13</v>
      </c>
      <c r="K43" s="3">
        <v>5972.34</v>
      </c>
      <c r="L43" s="3">
        <v>3780.57</v>
      </c>
      <c r="M43" s="3">
        <v>2646.4</v>
      </c>
      <c r="N43" s="3">
        <v>825.16</v>
      </c>
      <c r="O43" s="3">
        <v>0</v>
      </c>
      <c r="P43" s="3">
        <v>1279.79</v>
      </c>
      <c r="Q43" s="1"/>
    </row>
    <row r="44" spans="1:17" x14ac:dyDescent="0.25">
      <c r="A44" s="1">
        <v>422398</v>
      </c>
      <c r="B44" s="1" t="str">
        <f>LOOKUP(Tabela1[[#This Row],[Matricula]],Contratos!A:A,Contratos!B:B)</f>
        <v xml:space="preserve">SILVANA LANDIM CRUZ </v>
      </c>
      <c r="C44" s="1" t="str">
        <f>LOOKUP(Tabela1[[#This Row],[Matricula]],Contratos!A:A,Contratos!C:C)</f>
        <v>ENFTEMP</v>
      </c>
      <c r="D44" s="1" t="str">
        <f>LOOKUP(Tabela1[[#This Row],[Matricula]],Contratos!A:A,Contratos!D:D)</f>
        <v xml:space="preserve">ENFERMEIRO </v>
      </c>
      <c r="E44" s="1" t="s">
        <v>925</v>
      </c>
      <c r="F44" s="1" t="str">
        <f>LOOKUP(Tabela1[[#This Row],[Matricula]],Contratos!A:A,Contratos!I:I)</f>
        <v>DUES</v>
      </c>
      <c r="G44" s="2">
        <f>LOOKUP(Tabela1[[#This Row],[Matricula]],Tabela2[Matrícula],Tabela2[Admissão])</f>
        <v>44274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13305.89</v>
      </c>
      <c r="K44" s="3">
        <v>10182.620000000001</v>
      </c>
      <c r="L44" s="3">
        <v>3780.57</v>
      </c>
      <c r="M44" s="3">
        <v>2646.4</v>
      </c>
      <c r="N44" s="3">
        <v>6878.92</v>
      </c>
      <c r="O44" s="3">
        <v>0</v>
      </c>
      <c r="P44" s="3">
        <v>3123.27</v>
      </c>
      <c r="Q44" s="1"/>
    </row>
    <row r="45" spans="1:17" x14ac:dyDescent="0.25">
      <c r="A45" s="1">
        <v>422401</v>
      </c>
      <c r="B45" s="1" t="str">
        <f>LOOKUP(Tabela1[[#This Row],[Matricula]],Contratos!A:A,Contratos!B:B)</f>
        <v xml:space="preserve">LEILA APARECIDA DA SILVA TIMOTEO DE OLIVEIRA </v>
      </c>
      <c r="C45" s="1" t="str">
        <f>LOOKUP(Tabela1[[#This Row],[Matricula]],Contratos!A:A,Contratos!C:C)</f>
        <v>ENFTEMP</v>
      </c>
      <c r="D45" s="1" t="str">
        <f>LOOKUP(Tabela1[[#This Row],[Matricula]],Contratos!A:A,Contratos!D:D)</f>
        <v xml:space="preserve">ENFERMEIRO </v>
      </c>
      <c r="E45" s="1" t="s">
        <v>925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44277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7252.13</v>
      </c>
      <c r="K45" s="3">
        <v>5829.68</v>
      </c>
      <c r="L45" s="3">
        <v>3780.57</v>
      </c>
      <c r="M45" s="3">
        <v>2646.4</v>
      </c>
      <c r="N45" s="3">
        <v>825.16</v>
      </c>
      <c r="O45" s="3">
        <v>0</v>
      </c>
      <c r="P45" s="3">
        <v>1422.45</v>
      </c>
      <c r="Q45" s="1"/>
    </row>
    <row r="46" spans="1:17" x14ac:dyDescent="0.25">
      <c r="A46" s="1">
        <v>422410</v>
      </c>
      <c r="B46" s="1" t="str">
        <f>LOOKUP(Tabela1[[#This Row],[Matricula]],Contratos!A:A,Contratos!B:B)</f>
        <v xml:space="preserve">CRISTIANE CORREIA DOS SANTOS </v>
      </c>
      <c r="C46" s="1" t="str">
        <f>LOOKUP(Tabela1[[#This Row],[Matricula]],Contratos!A:A,Contratos!C:C)</f>
        <v>ENFTEMP</v>
      </c>
      <c r="D46" s="1" t="str">
        <f>LOOKUP(Tabela1[[#This Row],[Matricula]],Contratos!A:A,Contratos!D:D)</f>
        <v xml:space="preserve">ENFERMEIRO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44277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7252.13</v>
      </c>
      <c r="K46" s="3">
        <v>6100.88</v>
      </c>
      <c r="L46" s="3">
        <v>3780.57</v>
      </c>
      <c r="M46" s="3">
        <v>2646.4</v>
      </c>
      <c r="N46" s="3">
        <v>825.16</v>
      </c>
      <c r="O46" s="3">
        <v>0</v>
      </c>
      <c r="P46" s="3">
        <v>1151.25</v>
      </c>
      <c r="Q46" s="1"/>
    </row>
    <row r="47" spans="1:17" x14ac:dyDescent="0.25">
      <c r="A47" s="1">
        <v>422436</v>
      </c>
      <c r="B47" s="1" t="str">
        <f>LOOKUP(Tabela1[[#This Row],[Matricula]],Contratos!A:A,Contratos!B:B)</f>
        <v xml:space="preserve">FABIO MARTINS </v>
      </c>
      <c r="C47" s="1" t="str">
        <f>LOOKUP(Tabela1[[#This Row],[Matricula]],Contratos!A:A,Contratos!C:C)</f>
        <v>ENFTEMP</v>
      </c>
      <c r="D47" s="1" t="str">
        <f>LOOKUP(Tabela1[[#This Row],[Matricula]],Contratos!A:A,Contratos!D:D)</f>
        <v xml:space="preserve">ENFERMEIRO </v>
      </c>
      <c r="E47" s="1" t="s">
        <v>925</v>
      </c>
      <c r="F47" s="1" t="str">
        <f>LOOKUP(Tabela1[[#This Row],[Matricula]],Contratos!A:A,Contratos!I:I)</f>
        <v>HU</v>
      </c>
      <c r="G47" s="2">
        <f>LOOKUP(Tabela1[[#This Row],[Matricula]],Tabela2[Matrícula],Tabela2[Admissão])</f>
        <v>44277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7398.13</v>
      </c>
      <c r="K47" s="3">
        <v>6327.15</v>
      </c>
      <c r="L47" s="3">
        <v>3780.57</v>
      </c>
      <c r="M47" s="3">
        <v>2646.4</v>
      </c>
      <c r="N47" s="3">
        <v>971.16</v>
      </c>
      <c r="O47" s="3">
        <v>0</v>
      </c>
      <c r="P47" s="3">
        <v>1070.98</v>
      </c>
      <c r="Q47" s="1"/>
    </row>
    <row r="48" spans="1:17" x14ac:dyDescent="0.25">
      <c r="A48" s="1">
        <v>422444</v>
      </c>
      <c r="B48" s="1" t="str">
        <f>LOOKUP(Tabela1[[#This Row],[Matricula]],Contratos!A:A,Contratos!B:B)</f>
        <v xml:space="preserve">SHARLA SILVA CAMBUHY DE MELLO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HU</v>
      </c>
      <c r="G48" s="2">
        <f>LOOKUP(Tabela1[[#This Row],[Matricula]],Tabela2[Matrícula],Tabela2[Admissão])</f>
        <v>44277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3037.19</v>
      </c>
      <c r="K48" s="3">
        <v>2748.75</v>
      </c>
      <c r="L48" s="3">
        <v>2042.77</v>
      </c>
      <c r="M48" s="3">
        <v>0</v>
      </c>
      <c r="N48" s="3">
        <v>994.42</v>
      </c>
      <c r="O48" s="3">
        <v>0</v>
      </c>
      <c r="P48" s="3">
        <v>288.44</v>
      </c>
      <c r="Q48" s="1"/>
    </row>
    <row r="49" spans="1:17" x14ac:dyDescent="0.25">
      <c r="A49" s="1">
        <v>422452</v>
      </c>
      <c r="B49" s="1" t="str">
        <f>LOOKUP(Tabela1[[#This Row],[Matricula]],Contratos!A:A,Contratos!B:B)</f>
        <v xml:space="preserve">CAMILA MACIEL DIOTTO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44277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2891.19</v>
      </c>
      <c r="K49" s="3">
        <v>2617.02</v>
      </c>
      <c r="L49" s="3">
        <v>2042.77</v>
      </c>
      <c r="M49" s="3">
        <v>0</v>
      </c>
      <c r="N49" s="3">
        <v>848.42</v>
      </c>
      <c r="O49" s="3">
        <v>0</v>
      </c>
      <c r="P49" s="3">
        <v>274.17</v>
      </c>
      <c r="Q49" s="1"/>
    </row>
    <row r="50" spans="1:17" x14ac:dyDescent="0.25">
      <c r="A50" s="1">
        <v>422460</v>
      </c>
      <c r="B50" s="1" t="str">
        <f>LOOKUP(Tabela1[[#This Row],[Matricula]],Contratos!A:A,Contratos!B:B)</f>
        <v xml:space="preserve">ROSELI APARECIDA DOS SANTOS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44277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2891.19</v>
      </c>
      <c r="K50" s="3">
        <v>2617.02</v>
      </c>
      <c r="L50" s="3">
        <v>2042.77</v>
      </c>
      <c r="M50" s="3">
        <v>0</v>
      </c>
      <c r="N50" s="3">
        <v>848.42</v>
      </c>
      <c r="O50" s="3">
        <v>0</v>
      </c>
      <c r="P50" s="3">
        <v>274.17</v>
      </c>
      <c r="Q50" s="1"/>
    </row>
    <row r="51" spans="1:17" x14ac:dyDescent="0.25">
      <c r="A51" s="1">
        <v>422479</v>
      </c>
      <c r="B51" s="1" t="str">
        <f>LOOKUP(Tabela1[[#This Row],[Matricula]],Contratos!A:A,Contratos!B:B)</f>
        <v xml:space="preserve">JAKSLAINE PEREIRA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HU</v>
      </c>
      <c r="G51" s="2">
        <f>LOOKUP(Tabela1[[#This Row],[Matricula]],Tabela2[Matrícula],Tabela2[Admissão])</f>
        <v>44277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3243.1</v>
      </c>
      <c r="K51" s="3">
        <v>2924.76</v>
      </c>
      <c r="L51" s="3">
        <v>2042.77</v>
      </c>
      <c r="M51" s="3">
        <v>0</v>
      </c>
      <c r="N51" s="3">
        <v>1200.33</v>
      </c>
      <c r="O51" s="3">
        <v>0</v>
      </c>
      <c r="P51" s="3">
        <v>318.33999999999997</v>
      </c>
      <c r="Q51" s="1"/>
    </row>
    <row r="52" spans="1:17" x14ac:dyDescent="0.25">
      <c r="A52" s="1">
        <v>422487</v>
      </c>
      <c r="B52" s="1" t="str">
        <f>LOOKUP(Tabela1[[#This Row],[Matricula]],Contratos!A:A,Contratos!B:B)</f>
        <v xml:space="preserve">LUCIA MARA RODRIGUES BENTO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44277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2618.13</v>
      </c>
      <c r="K52" s="3">
        <v>2308.4699999999998</v>
      </c>
      <c r="L52" s="3">
        <v>2042.77</v>
      </c>
      <c r="M52" s="3">
        <v>0</v>
      </c>
      <c r="N52" s="3">
        <v>575.36</v>
      </c>
      <c r="O52" s="3">
        <v>0</v>
      </c>
      <c r="P52" s="3">
        <v>309.66000000000003</v>
      </c>
      <c r="Q52" s="1"/>
    </row>
    <row r="53" spans="1:17" x14ac:dyDescent="0.25">
      <c r="A53" s="1">
        <v>422495</v>
      </c>
      <c r="B53" s="1" t="str">
        <f>LOOKUP(Tabela1[[#This Row],[Matricula]],Contratos!A:A,Contratos!B:B)</f>
        <v xml:space="preserve">ELAINE CRISTIANE DA SILVA GRILO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925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44277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3318.62</v>
      </c>
      <c r="K53" s="3">
        <v>2939.48</v>
      </c>
      <c r="L53" s="3">
        <v>2042.77</v>
      </c>
      <c r="M53" s="3">
        <v>0</v>
      </c>
      <c r="N53" s="3">
        <v>1275.8499999999999</v>
      </c>
      <c r="O53" s="3">
        <v>0</v>
      </c>
      <c r="P53" s="3">
        <v>379.14</v>
      </c>
      <c r="Q53" s="1"/>
    </row>
    <row r="54" spans="1:17" x14ac:dyDescent="0.25">
      <c r="A54" s="1">
        <v>422517</v>
      </c>
      <c r="B54" s="1" t="str">
        <f>LOOKUP(Tabela1[[#This Row],[Matricula]],Contratos!A:A,Contratos!B:B)</f>
        <v xml:space="preserve">AGUIDA CAETANO DA SILVA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925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44277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3340.41</v>
      </c>
      <c r="K54" s="3">
        <v>3030.56</v>
      </c>
      <c r="L54" s="3">
        <v>2042.77</v>
      </c>
      <c r="M54" s="3">
        <v>0</v>
      </c>
      <c r="N54" s="3">
        <v>1297.6400000000001</v>
      </c>
      <c r="O54" s="3">
        <v>0</v>
      </c>
      <c r="P54" s="3">
        <v>309.85000000000002</v>
      </c>
      <c r="Q54" s="1"/>
    </row>
    <row r="55" spans="1:17" x14ac:dyDescent="0.25">
      <c r="A55" s="1">
        <v>422533</v>
      </c>
      <c r="B55" s="1" t="str">
        <f>LOOKUP(Tabela1[[#This Row],[Matricula]],Contratos!A:A,Contratos!B:B)</f>
        <v xml:space="preserve">MARIA DE FATIMA DOS SANTOS CHAVES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925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44277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3484.77</v>
      </c>
      <c r="K55" s="3">
        <v>3138.16</v>
      </c>
      <c r="L55" s="3">
        <v>2042.77</v>
      </c>
      <c r="M55" s="3">
        <v>0</v>
      </c>
      <c r="N55" s="3">
        <v>1442</v>
      </c>
      <c r="O55" s="3">
        <v>0</v>
      </c>
      <c r="P55" s="3">
        <v>346.61</v>
      </c>
      <c r="Q55" s="1"/>
    </row>
    <row r="56" spans="1:17" x14ac:dyDescent="0.25">
      <c r="A56" s="1">
        <v>422568</v>
      </c>
      <c r="B56" s="1" t="str">
        <f>LOOKUP(Tabela1[[#This Row],[Matricula]],Contratos!A:A,Contratos!B:B)</f>
        <v xml:space="preserve">SUZANA SILVEIRA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925</v>
      </c>
      <c r="F56" s="1" t="str">
        <f>LOOKUP(Tabela1[[#This Row],[Matricula]],Contratos!A:A,Contratos!I:I)</f>
        <v>DAPS</v>
      </c>
      <c r="G56" s="2">
        <f>LOOKUP(Tabela1[[#This Row],[Matricula]],Tabela2[Matrícula],Tabela2[Admissão])</f>
        <v>44277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2902.56</v>
      </c>
      <c r="K56" s="3">
        <v>2605.39</v>
      </c>
      <c r="L56" s="3">
        <v>2042.77</v>
      </c>
      <c r="M56" s="3">
        <v>0</v>
      </c>
      <c r="N56" s="3">
        <v>859.79</v>
      </c>
      <c r="O56" s="3">
        <v>0</v>
      </c>
      <c r="P56" s="3">
        <v>297.17</v>
      </c>
      <c r="Q56" s="1"/>
    </row>
    <row r="57" spans="1:17" x14ac:dyDescent="0.25">
      <c r="A57" s="1">
        <v>422576</v>
      </c>
      <c r="B57" s="1" t="str">
        <f>LOOKUP(Tabela1[[#This Row],[Matricula]],Contratos!A:A,Contratos!B:B)</f>
        <v xml:space="preserve">MARIA FATIMA DE MOURA SILVA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44277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2891.19</v>
      </c>
      <c r="K57" s="3">
        <v>2600.94</v>
      </c>
      <c r="L57" s="3">
        <v>2042.77</v>
      </c>
      <c r="M57" s="3">
        <v>0</v>
      </c>
      <c r="N57" s="3">
        <v>848.42</v>
      </c>
      <c r="O57" s="3">
        <v>0</v>
      </c>
      <c r="P57" s="3">
        <v>290.25</v>
      </c>
      <c r="Q57" s="1"/>
    </row>
    <row r="58" spans="1:17" x14ac:dyDescent="0.25">
      <c r="A58" s="1">
        <v>422592</v>
      </c>
      <c r="B58" s="1" t="str">
        <f>LOOKUP(Tabela1[[#This Row],[Matricula]],Contratos!A:A,Contratos!B:B)</f>
        <v xml:space="preserve">JOSIANE CAMILO DOS SANTOS SILVA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DUES</v>
      </c>
      <c r="G58" s="2">
        <f>LOOKUP(Tabela1[[#This Row],[Matricula]],Tabela2[Matrícula],Tabela2[Admissão])</f>
        <v>44277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3266.87</v>
      </c>
      <c r="K58" s="3">
        <v>2965.85</v>
      </c>
      <c r="L58" s="3">
        <v>2042.77</v>
      </c>
      <c r="M58" s="3">
        <v>0</v>
      </c>
      <c r="N58" s="3">
        <v>1224.0999999999999</v>
      </c>
      <c r="O58" s="3">
        <v>0</v>
      </c>
      <c r="P58" s="3">
        <v>301.02</v>
      </c>
      <c r="Q58" s="1"/>
    </row>
    <row r="59" spans="1:17" x14ac:dyDescent="0.25">
      <c r="A59" s="1">
        <v>422606</v>
      </c>
      <c r="B59" s="1" t="str">
        <f>LOOKUP(Tabela1[[#This Row],[Matricula]],Contratos!A:A,Contratos!B:B)</f>
        <v xml:space="preserve">ELISABETE AMERICO MOREIRA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44277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2784.08</v>
      </c>
      <c r="K59" s="3">
        <v>2425.71</v>
      </c>
      <c r="L59" s="3">
        <v>2042.77</v>
      </c>
      <c r="M59" s="3">
        <v>0</v>
      </c>
      <c r="N59" s="3">
        <v>741.31</v>
      </c>
      <c r="O59" s="3">
        <v>0</v>
      </c>
      <c r="P59" s="3">
        <v>358.37</v>
      </c>
      <c r="Q59" s="1"/>
    </row>
    <row r="60" spans="1:17" x14ac:dyDescent="0.25">
      <c r="A60" s="1">
        <v>422614</v>
      </c>
      <c r="B60" s="1" t="str">
        <f>LOOKUP(Tabela1[[#This Row],[Matricula]],Contratos!A:A,Contratos!B:B)</f>
        <v xml:space="preserve">ISABEL DOS SANTOS FERREIRA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DSCS</v>
      </c>
      <c r="G60" s="2">
        <f>LOOKUP(Tabela1[[#This Row],[Matricula]],Tabela2[Matrícula],Tabela2[Admissão])</f>
        <v>44277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4318.43</v>
      </c>
      <c r="K60" s="3">
        <v>3720.56</v>
      </c>
      <c r="L60" s="3">
        <v>2042.77</v>
      </c>
      <c r="M60" s="3">
        <v>0</v>
      </c>
      <c r="N60" s="3">
        <v>2275.66</v>
      </c>
      <c r="O60" s="3">
        <v>0</v>
      </c>
      <c r="P60" s="3">
        <v>597.87</v>
      </c>
      <c r="Q60" s="1"/>
    </row>
    <row r="61" spans="1:17" x14ac:dyDescent="0.25">
      <c r="A61" s="1">
        <v>422622</v>
      </c>
      <c r="B61" s="1" t="str">
        <f>LOOKUP(Tabela1[[#This Row],[Matricula]],Contratos!A:A,Contratos!B:B)</f>
        <v xml:space="preserve">MARCIA PINHEIRO SANTANA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44277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2891.19</v>
      </c>
      <c r="K61" s="3">
        <v>2617.02</v>
      </c>
      <c r="L61" s="3">
        <v>2042.77</v>
      </c>
      <c r="M61" s="3">
        <v>0</v>
      </c>
      <c r="N61" s="3">
        <v>848.42</v>
      </c>
      <c r="O61" s="3">
        <v>0</v>
      </c>
      <c r="P61" s="3">
        <v>274.17</v>
      </c>
      <c r="Q61" s="1"/>
    </row>
    <row r="62" spans="1:17" x14ac:dyDescent="0.25">
      <c r="A62" s="1">
        <v>422657</v>
      </c>
      <c r="B62" s="1" t="str">
        <f>LOOKUP(Tabela1[[#This Row],[Matricula]],Contratos!A:A,Contratos!B:B)</f>
        <v xml:space="preserve">ALICIA ALVES BUENO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44277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5828.69</v>
      </c>
      <c r="K62" s="3">
        <v>4756.58</v>
      </c>
      <c r="L62" s="3">
        <v>2042.77</v>
      </c>
      <c r="M62" s="3">
        <v>0</v>
      </c>
      <c r="N62" s="3">
        <v>3785.92</v>
      </c>
      <c r="O62" s="3">
        <v>0</v>
      </c>
      <c r="P62" s="3">
        <v>1072.1099999999999</v>
      </c>
      <c r="Q62" s="1"/>
    </row>
    <row r="63" spans="1:17" x14ac:dyDescent="0.25">
      <c r="A63" s="1">
        <v>422673</v>
      </c>
      <c r="B63" s="1" t="str">
        <f>LOOKUP(Tabela1[[#This Row],[Matricula]],Contratos!A:A,Contratos!B:B)</f>
        <v xml:space="preserve">JOELMA LIMA DE SOUZA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44277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3159.76</v>
      </c>
      <c r="K63" s="3">
        <v>2812.27</v>
      </c>
      <c r="L63" s="3">
        <v>2042.77</v>
      </c>
      <c r="M63" s="3">
        <v>0</v>
      </c>
      <c r="N63" s="3">
        <v>1116.99</v>
      </c>
      <c r="O63" s="3">
        <v>0</v>
      </c>
      <c r="P63" s="3">
        <v>347.49</v>
      </c>
      <c r="Q63" s="1"/>
    </row>
    <row r="64" spans="1:17" x14ac:dyDescent="0.25">
      <c r="A64" s="1">
        <v>422681</v>
      </c>
      <c r="B64" s="1" t="str">
        <f>LOOKUP(Tabela1[[#This Row],[Matricula]],Contratos!A:A,Contratos!B:B)</f>
        <v xml:space="preserve">DEVANIRA DOS SANTOS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925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44277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3377.66</v>
      </c>
      <c r="K64" s="3">
        <v>3050.97</v>
      </c>
      <c r="L64" s="3">
        <v>2042.77</v>
      </c>
      <c r="M64" s="3">
        <v>0</v>
      </c>
      <c r="N64" s="3">
        <v>1334.89</v>
      </c>
      <c r="O64" s="3">
        <v>0</v>
      </c>
      <c r="P64" s="3">
        <v>326.69</v>
      </c>
      <c r="Q64" s="1"/>
    </row>
    <row r="65" spans="1:17" x14ac:dyDescent="0.25">
      <c r="A65" s="1">
        <v>422690</v>
      </c>
      <c r="B65" s="1" t="str">
        <f>LOOKUP(Tabela1[[#This Row],[Matricula]],Contratos!A:A,Contratos!B:B)</f>
        <v xml:space="preserve">VERA LUCIA SPINASSI </v>
      </c>
      <c r="C65" s="1" t="str">
        <f>LOOKUP(Tabela1[[#This Row],[Matricula]],Contratos!A:A,Contratos!C:C)</f>
        <v>AENFTEMP</v>
      </c>
      <c r="D65" s="1" t="str">
        <f>LOOKUP(Tabela1[[#This Row],[Matricula]],Contratos!A:A,Contratos!D:D)</f>
        <v xml:space="preserve">AUXILIAR DE ENFERMAGEM </v>
      </c>
      <c r="E65" s="1" t="s">
        <v>925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44277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4018.6</v>
      </c>
      <c r="K65" s="3">
        <v>3565.71</v>
      </c>
      <c r="L65" s="3">
        <v>2042.77</v>
      </c>
      <c r="M65" s="3">
        <v>0</v>
      </c>
      <c r="N65" s="3">
        <v>1975.83</v>
      </c>
      <c r="O65" s="3">
        <v>0</v>
      </c>
      <c r="P65" s="3">
        <v>452.89</v>
      </c>
      <c r="Q65" s="1"/>
    </row>
    <row r="66" spans="1:17" x14ac:dyDescent="0.25">
      <c r="A66" s="1">
        <v>422703</v>
      </c>
      <c r="B66" s="1" t="str">
        <f>LOOKUP(Tabela1[[#This Row],[Matricula]],Contratos!A:A,Contratos!B:B)</f>
        <v xml:space="preserve">EDNA RODRIGUES BARBOSA DANIEL </v>
      </c>
      <c r="C66" s="1" t="str">
        <f>LOOKUP(Tabela1[[#This Row],[Matricula]],Contratos!A:A,Contratos!C:C)</f>
        <v>AENFTEMP</v>
      </c>
      <c r="D66" s="1" t="str">
        <f>LOOKUP(Tabela1[[#This Row],[Matricula]],Contratos!A:A,Contratos!D:D)</f>
        <v xml:space="preserve">AUXILIAR DE ENFERMAGEM </v>
      </c>
      <c r="E66" s="1" t="s">
        <v>925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44277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4002.26</v>
      </c>
      <c r="K66" s="3">
        <v>3552.72</v>
      </c>
      <c r="L66" s="3">
        <v>2042.77</v>
      </c>
      <c r="M66" s="3">
        <v>0</v>
      </c>
      <c r="N66" s="3">
        <v>1959.49</v>
      </c>
      <c r="O66" s="3">
        <v>0</v>
      </c>
      <c r="P66" s="3">
        <v>449.54</v>
      </c>
      <c r="Q66" s="1"/>
    </row>
    <row r="67" spans="1:17" x14ac:dyDescent="0.25">
      <c r="A67" s="1">
        <v>422738</v>
      </c>
      <c r="B67" s="1" t="str">
        <f>LOOKUP(Tabela1[[#This Row],[Matricula]],Contratos!A:A,Contratos!B:B)</f>
        <v xml:space="preserve">FABIO ALEXANDRO DA COSTA </v>
      </c>
      <c r="C67" s="1" t="str">
        <f>LOOKUP(Tabela1[[#This Row],[Matricula]],Contratos!A:A,Contratos!C:C)</f>
        <v>ENFTEMP</v>
      </c>
      <c r="D67" s="1" t="str">
        <f>LOOKUP(Tabela1[[#This Row],[Matricula]],Contratos!A:A,Contratos!D:D)</f>
        <v xml:space="preserve">ENFERMEIRO </v>
      </c>
      <c r="E67" s="1" t="s">
        <v>925</v>
      </c>
      <c r="F67" s="1" t="str">
        <f>LOOKUP(Tabela1[[#This Row],[Matricula]],Contratos!A:A,Contratos!I:I)</f>
        <v>DUES</v>
      </c>
      <c r="G67" s="2">
        <f>LOOKUP(Tabela1[[#This Row],[Matricula]],Tabela2[Matrícula],Tabela2[Admissão])</f>
        <v>44279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7618.66</v>
      </c>
      <c r="K67" s="3">
        <v>6059.38</v>
      </c>
      <c r="L67" s="3">
        <v>3780.57</v>
      </c>
      <c r="M67" s="3">
        <v>2646.4</v>
      </c>
      <c r="N67" s="3">
        <v>1191.69</v>
      </c>
      <c r="O67" s="3">
        <v>0</v>
      </c>
      <c r="P67" s="3">
        <v>1559.28</v>
      </c>
      <c r="Q67" s="1"/>
    </row>
    <row r="68" spans="1:17" x14ac:dyDescent="0.25">
      <c r="A68" s="1">
        <v>422746</v>
      </c>
      <c r="B68" s="1" t="str">
        <f>LOOKUP(Tabela1[[#This Row],[Matricula]],Contratos!A:A,Contratos!B:B)</f>
        <v xml:space="preserve">LEDIANE SANTOS ZANIBONI TAMAYO </v>
      </c>
      <c r="C68" s="1" t="str">
        <f>LOOKUP(Tabela1[[#This Row],[Matricula]],Contratos!A:A,Contratos!C:C)</f>
        <v>ENFTEMP</v>
      </c>
      <c r="D68" s="1" t="str">
        <f>LOOKUP(Tabela1[[#This Row],[Matricula]],Contratos!A:A,Contratos!D:D)</f>
        <v xml:space="preserve">ENFERMEIRO </v>
      </c>
      <c r="E68" s="1" t="s">
        <v>925</v>
      </c>
      <c r="F68" s="1" t="str">
        <f>LOOKUP(Tabela1[[#This Row],[Matricula]],Contratos!A:A,Contratos!I:I)</f>
        <v>DAPS</v>
      </c>
      <c r="G68" s="2">
        <f>LOOKUP(Tabela1[[#This Row],[Matricula]],Tabela2[Matrícula],Tabela2[Admissão])</f>
        <v>44279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7633.34</v>
      </c>
      <c r="K68" s="3">
        <v>5930.81</v>
      </c>
      <c r="L68" s="3">
        <v>3780.57</v>
      </c>
      <c r="M68" s="3">
        <v>2646.4</v>
      </c>
      <c r="N68" s="3">
        <v>1206.3699999999999</v>
      </c>
      <c r="O68" s="3">
        <v>0</v>
      </c>
      <c r="P68" s="3">
        <v>1702.53</v>
      </c>
      <c r="Q68" s="1"/>
    </row>
    <row r="69" spans="1:17" x14ac:dyDescent="0.25">
      <c r="A69" s="1">
        <v>422754</v>
      </c>
      <c r="B69" s="1" t="str">
        <f>LOOKUP(Tabela1[[#This Row],[Matricula]],Contratos!A:A,Contratos!B:B)</f>
        <v xml:space="preserve">MILENA DE ALMEIDA MOSCATO </v>
      </c>
      <c r="C69" s="1" t="str">
        <f>LOOKUP(Tabela1[[#This Row],[Matricula]],Contratos!A:A,Contratos!C:C)</f>
        <v>ENFTEMP</v>
      </c>
      <c r="D69" s="1" t="str">
        <f>LOOKUP(Tabela1[[#This Row],[Matricula]],Contratos!A:A,Contratos!D:D)</f>
        <v xml:space="preserve">ENFERMEIRO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44279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7647.05</v>
      </c>
      <c r="K69" s="3">
        <v>5893.58</v>
      </c>
      <c r="L69" s="3">
        <v>3780.57</v>
      </c>
      <c r="M69" s="3">
        <v>2646.4</v>
      </c>
      <c r="N69" s="3">
        <v>1220.08</v>
      </c>
      <c r="O69" s="3">
        <v>0</v>
      </c>
      <c r="P69" s="3">
        <v>1753.47</v>
      </c>
      <c r="Q69" s="1"/>
    </row>
    <row r="70" spans="1:17" x14ac:dyDescent="0.25">
      <c r="A70" s="1">
        <v>422770</v>
      </c>
      <c r="B70" s="1" t="str">
        <f>LOOKUP(Tabela1[[#This Row],[Matricula]],Contratos!A:A,Contratos!B:B)</f>
        <v xml:space="preserve">FRANCIELE DINIS RIBEIRO </v>
      </c>
      <c r="C70" s="1" t="str">
        <f>LOOKUP(Tabela1[[#This Row],[Matricula]],Contratos!A:A,Contratos!C:C)</f>
        <v>ENFTEMP</v>
      </c>
      <c r="D70" s="1" t="str">
        <f>LOOKUP(Tabela1[[#This Row],[Matricula]],Contratos!A:A,Contratos!D:D)</f>
        <v xml:space="preserve">ENFERMEIRO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44279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9948.01</v>
      </c>
      <c r="K70" s="3">
        <v>7645.97</v>
      </c>
      <c r="L70" s="3">
        <v>3780.57</v>
      </c>
      <c r="M70" s="3">
        <v>2646.4</v>
      </c>
      <c r="N70" s="3">
        <v>3521.04</v>
      </c>
      <c r="O70" s="3">
        <v>0</v>
      </c>
      <c r="P70" s="3">
        <v>2302.04</v>
      </c>
      <c r="Q70" s="1"/>
    </row>
    <row r="71" spans="1:17" x14ac:dyDescent="0.25">
      <c r="A71" s="1">
        <v>422789</v>
      </c>
      <c r="B71" s="1" t="str">
        <f>LOOKUP(Tabela1[[#This Row],[Matricula]],Contratos!A:A,Contratos!B:B)</f>
        <v xml:space="preserve">SILVANA DA SILVA SANTOS DELGADO </v>
      </c>
      <c r="C71" s="1" t="str">
        <f>LOOKUP(Tabela1[[#This Row],[Matricula]],Contratos!A:A,Contratos!C:C)</f>
        <v>ENFTEMP</v>
      </c>
      <c r="D71" s="1" t="str">
        <f>LOOKUP(Tabela1[[#This Row],[Matricula]],Contratos!A:A,Contratos!D:D)</f>
        <v xml:space="preserve">ENFERMEIRO </v>
      </c>
      <c r="E71" s="1" t="s">
        <v>925</v>
      </c>
      <c r="F71" s="1" t="str">
        <f>LOOKUP(Tabela1[[#This Row],[Matricula]],Contratos!A:A,Contratos!I:I)</f>
        <v>DSCS</v>
      </c>
      <c r="G71" s="2">
        <f>LOOKUP(Tabela1[[#This Row],[Matricula]],Tabela2[Matrícula],Tabela2[Admissão])</f>
        <v>44279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7252.13</v>
      </c>
      <c r="K71" s="3">
        <v>5654.44</v>
      </c>
      <c r="L71" s="3">
        <v>3780.57</v>
      </c>
      <c r="M71" s="3">
        <v>2646.4</v>
      </c>
      <c r="N71" s="3">
        <v>825.16</v>
      </c>
      <c r="O71" s="3">
        <v>0</v>
      </c>
      <c r="P71" s="3">
        <v>1597.69</v>
      </c>
      <c r="Q71" s="1"/>
    </row>
    <row r="72" spans="1:17" x14ac:dyDescent="0.25">
      <c r="A72" s="1">
        <v>422797</v>
      </c>
      <c r="B72" s="1" t="str">
        <f>LOOKUP(Tabela1[[#This Row],[Matricula]],Contratos!A:A,Contratos!B:B)</f>
        <v xml:space="preserve">CARLOS HENRIQUE ANTONIO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925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44279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7511.26</v>
      </c>
      <c r="K72" s="3">
        <v>5775.27</v>
      </c>
      <c r="L72" s="3">
        <v>3780.57</v>
      </c>
      <c r="M72" s="3">
        <v>2646.4</v>
      </c>
      <c r="N72" s="3">
        <v>1084.29</v>
      </c>
      <c r="O72" s="3">
        <v>0</v>
      </c>
      <c r="P72" s="3">
        <v>1735.99</v>
      </c>
      <c r="Q72" s="1"/>
    </row>
    <row r="73" spans="1:17" x14ac:dyDescent="0.25">
      <c r="A73" s="1">
        <v>422800</v>
      </c>
      <c r="B73" s="1" t="str">
        <f>LOOKUP(Tabela1[[#This Row],[Matricula]],Contratos!A:A,Contratos!B:B)</f>
        <v xml:space="preserve">DELZIRA ALVES PEREIRA MORAES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44279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5118.3</v>
      </c>
      <c r="K73" s="3">
        <v>4384.6899999999996</v>
      </c>
      <c r="L73" s="3">
        <v>2042.77</v>
      </c>
      <c r="M73" s="3">
        <v>0</v>
      </c>
      <c r="N73" s="3">
        <v>3075.53</v>
      </c>
      <c r="O73" s="3">
        <v>0</v>
      </c>
      <c r="P73" s="3">
        <v>733.61</v>
      </c>
      <c r="Q73" s="1"/>
    </row>
    <row r="74" spans="1:17" x14ac:dyDescent="0.25">
      <c r="A74" s="1">
        <v>422835</v>
      </c>
      <c r="B74" s="1" t="str">
        <f>LOOKUP(Tabela1[[#This Row],[Matricula]],Contratos!A:A,Contratos!B:B)</f>
        <v xml:space="preserve">JULIET CRISTINA DA SILVA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44279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3144.3</v>
      </c>
      <c r="K74" s="3">
        <v>2857.99</v>
      </c>
      <c r="L74" s="3">
        <v>2042.77</v>
      </c>
      <c r="M74" s="3">
        <v>0</v>
      </c>
      <c r="N74" s="3">
        <v>1101.53</v>
      </c>
      <c r="O74" s="3">
        <v>0</v>
      </c>
      <c r="P74" s="3">
        <v>286.31</v>
      </c>
      <c r="Q74" s="1"/>
    </row>
    <row r="75" spans="1:17" x14ac:dyDescent="0.25">
      <c r="A75" s="1">
        <v>422851</v>
      </c>
      <c r="B75" s="1" t="str">
        <f>LOOKUP(Tabela1[[#This Row],[Matricula]],Contratos!A:A,Contratos!B:B)</f>
        <v xml:space="preserve">DANIELA VANESSA DE LIMA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44279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2653.54</v>
      </c>
      <c r="K75" s="3">
        <v>2426.12</v>
      </c>
      <c r="L75" s="3">
        <v>2042.77</v>
      </c>
      <c r="M75" s="3">
        <v>0</v>
      </c>
      <c r="N75" s="3">
        <v>610.77</v>
      </c>
      <c r="O75" s="3">
        <v>0</v>
      </c>
      <c r="P75" s="3">
        <v>227.42</v>
      </c>
      <c r="Q75" s="1"/>
    </row>
    <row r="76" spans="1:17" x14ac:dyDescent="0.25">
      <c r="A76" s="1">
        <v>422886</v>
      </c>
      <c r="B76" s="1" t="str">
        <f>LOOKUP(Tabela1[[#This Row],[Matricula]],Contratos!A:A,Contratos!B:B)</f>
        <v xml:space="preserve">LUIS CARLOS CORREIA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>DSCS</v>
      </c>
      <c r="G76" s="2">
        <f>LOOKUP(Tabela1[[#This Row],[Matricula]],Tabela2[Matrícula],Tabela2[Admissão])</f>
        <v>44279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4469.87</v>
      </c>
      <c r="K76" s="3">
        <v>3834.75</v>
      </c>
      <c r="L76" s="3">
        <v>2042.77</v>
      </c>
      <c r="M76" s="3">
        <v>0</v>
      </c>
      <c r="N76" s="3">
        <v>2427.1</v>
      </c>
      <c r="O76" s="3">
        <v>0</v>
      </c>
      <c r="P76" s="3">
        <v>635.12</v>
      </c>
      <c r="Q76" s="1"/>
    </row>
    <row r="77" spans="1:17" x14ac:dyDescent="0.25">
      <c r="A77" s="1">
        <v>422894</v>
      </c>
      <c r="B77" s="1" t="str">
        <f>LOOKUP(Tabela1[[#This Row],[Matricula]],Contratos!A:A,Contratos!B:B)</f>
        <v xml:space="preserve">NEUSELI GONZALES DE ALMEIDA </v>
      </c>
      <c r="C77" s="1" t="str">
        <f>LOOKUP(Tabela1[[#This Row],[Matricula]],Contratos!A:A,Contratos!C:C)</f>
        <v>AENFTEMP</v>
      </c>
      <c r="D77" s="1" t="str">
        <f>LOOKUP(Tabela1[[#This Row],[Matricula]],Contratos!A:A,Contratos!D:D)</f>
        <v xml:space="preserve">AUXILIAR DE ENFERMAGEM </v>
      </c>
      <c r="E77" s="1" t="s">
        <v>925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44279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5245.62</v>
      </c>
      <c r="K77" s="3">
        <v>4369.1499999999996</v>
      </c>
      <c r="L77" s="3">
        <v>2042.77</v>
      </c>
      <c r="M77" s="3">
        <v>0</v>
      </c>
      <c r="N77" s="3">
        <v>3202.85</v>
      </c>
      <c r="O77" s="3">
        <v>0</v>
      </c>
      <c r="P77" s="3">
        <v>876.47</v>
      </c>
      <c r="Q77" s="1"/>
    </row>
    <row r="78" spans="1:17" x14ac:dyDescent="0.25">
      <c r="A78" s="1">
        <v>422908</v>
      </c>
      <c r="B78" s="1" t="str">
        <f>LOOKUP(Tabela1[[#This Row],[Matricula]],Contratos!A:A,Contratos!B:B)</f>
        <v xml:space="preserve">MARIANA AUGUSTA VICENTE </v>
      </c>
      <c r="C78" s="1" t="str">
        <f>LOOKUP(Tabela1[[#This Row],[Matricula]],Contratos!A:A,Contratos!C:C)</f>
        <v>AENFTEMP</v>
      </c>
      <c r="D78" s="1" t="str">
        <f>LOOKUP(Tabela1[[#This Row],[Matricula]],Contratos!A:A,Contratos!D:D)</f>
        <v xml:space="preserve">AUXILIAR DE ENFERMAGEM </v>
      </c>
      <c r="E78" s="1" t="s">
        <v>925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44279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3037.19</v>
      </c>
      <c r="K78" s="3">
        <v>2696.81</v>
      </c>
      <c r="L78" s="3">
        <v>2042.77</v>
      </c>
      <c r="M78" s="3">
        <v>0</v>
      </c>
      <c r="N78" s="3">
        <v>994.42</v>
      </c>
      <c r="O78" s="3">
        <v>0</v>
      </c>
      <c r="P78" s="3">
        <v>340.38</v>
      </c>
      <c r="Q78" s="1"/>
    </row>
    <row r="79" spans="1:17" x14ac:dyDescent="0.25">
      <c r="A79" s="1">
        <v>422916</v>
      </c>
      <c r="B79" s="1" t="str">
        <f>LOOKUP(Tabela1[[#This Row],[Matricula]],Contratos!A:A,Contratos!B:B)</f>
        <v xml:space="preserve">JULIANA MORENO FERREIRA MAZZEI </v>
      </c>
      <c r="C79" s="1" t="str">
        <f>LOOKUP(Tabela1[[#This Row],[Matricula]],Contratos!A:A,Contratos!C:C)</f>
        <v>AENFTEMP</v>
      </c>
      <c r="D79" s="1" t="str">
        <f>LOOKUP(Tabela1[[#This Row],[Matricula]],Contratos!A:A,Contratos!D:D)</f>
        <v xml:space="preserve">AUXILIAR DE ENFERMAGEM </v>
      </c>
      <c r="E79" s="1" t="s">
        <v>925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44279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3266.87</v>
      </c>
      <c r="K79" s="3">
        <v>2965.85</v>
      </c>
      <c r="L79" s="3">
        <v>2042.77</v>
      </c>
      <c r="M79" s="3">
        <v>0</v>
      </c>
      <c r="N79" s="3">
        <v>1224.0999999999999</v>
      </c>
      <c r="O79" s="3">
        <v>0</v>
      </c>
      <c r="P79" s="3">
        <v>301.02</v>
      </c>
      <c r="Q79" s="1"/>
    </row>
    <row r="80" spans="1:17" x14ac:dyDescent="0.25">
      <c r="A80" s="1">
        <v>422932</v>
      </c>
      <c r="B80" s="1" t="str">
        <f>LOOKUP(Tabela1[[#This Row],[Matricula]],Contratos!A:A,Contratos!B:B)</f>
        <v xml:space="preserve">THAMIRES PEDRO BRUSTOLIN </v>
      </c>
      <c r="C80" s="1" t="str">
        <f>LOOKUP(Tabela1[[#This Row],[Matricula]],Contratos!A:A,Contratos!C:C)</f>
        <v>AENFTEMP</v>
      </c>
      <c r="D80" s="1" t="str">
        <f>LOOKUP(Tabela1[[#This Row],[Matricula]],Contratos!A:A,Contratos!D:D)</f>
        <v xml:space="preserve">AUXILIAR DE ENFERMAGEM </v>
      </c>
      <c r="E80" s="1" t="s">
        <v>925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44287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2754.31</v>
      </c>
      <c r="K80" s="3">
        <v>2443.88</v>
      </c>
      <c r="L80" s="3">
        <v>2042.77</v>
      </c>
      <c r="M80" s="3">
        <v>0</v>
      </c>
      <c r="N80" s="3">
        <v>711.54</v>
      </c>
      <c r="O80" s="3">
        <v>0</v>
      </c>
      <c r="P80" s="3">
        <v>310.43</v>
      </c>
      <c r="Q80" s="1"/>
    </row>
    <row r="81" spans="1:17" x14ac:dyDescent="0.25">
      <c r="A81" s="1">
        <v>422940</v>
      </c>
      <c r="B81" s="1" t="str">
        <f>LOOKUP(Tabela1[[#This Row],[Matricula]],Contratos!A:A,Contratos!B:B)</f>
        <v xml:space="preserve">LUCINEIA ALVES DOS SANTOS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925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44279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3751.69</v>
      </c>
      <c r="K81" s="3">
        <v>3353.39</v>
      </c>
      <c r="L81" s="3">
        <v>2042.77</v>
      </c>
      <c r="M81" s="3">
        <v>0</v>
      </c>
      <c r="N81" s="3">
        <v>1708.92</v>
      </c>
      <c r="O81" s="3">
        <v>0</v>
      </c>
      <c r="P81" s="3">
        <v>398.3</v>
      </c>
      <c r="Q81" s="1"/>
    </row>
    <row r="82" spans="1:17" x14ac:dyDescent="0.25">
      <c r="A82" s="1">
        <v>422967</v>
      </c>
      <c r="B82" s="1" t="str">
        <f>LOOKUP(Tabela1[[#This Row],[Matricula]],Contratos!A:A,Contratos!B:B)</f>
        <v xml:space="preserve">ERIVELTON APARECIDO DOMINGUES RAMOS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44279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7145.02</v>
      </c>
      <c r="K82" s="3">
        <v>6099.06</v>
      </c>
      <c r="L82" s="3">
        <v>3780.57</v>
      </c>
      <c r="M82" s="3">
        <v>2646.4</v>
      </c>
      <c r="N82" s="3">
        <v>718.05</v>
      </c>
      <c r="O82" s="3">
        <v>0</v>
      </c>
      <c r="P82" s="3">
        <v>1045.96</v>
      </c>
      <c r="Q82" s="1"/>
    </row>
    <row r="83" spans="1:17" x14ac:dyDescent="0.25">
      <c r="A83" s="1">
        <v>422983</v>
      </c>
      <c r="B83" s="1" t="str">
        <f>LOOKUP(Tabela1[[#This Row],[Matricula]],Contratos!A:A,Contratos!B:B)</f>
        <v xml:space="preserve">PAULA FERNANDA MARTINS SITTA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44279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7724.85</v>
      </c>
      <c r="K83" s="3">
        <v>5763.6</v>
      </c>
      <c r="L83" s="3">
        <v>3780.57</v>
      </c>
      <c r="M83" s="3">
        <v>2646.4</v>
      </c>
      <c r="N83" s="3">
        <v>1297.8800000000001</v>
      </c>
      <c r="O83" s="3">
        <v>0</v>
      </c>
      <c r="P83" s="3">
        <v>1961.25</v>
      </c>
      <c r="Q83" s="1"/>
    </row>
    <row r="84" spans="1:17" x14ac:dyDescent="0.25">
      <c r="A84" s="1">
        <v>422991</v>
      </c>
      <c r="B84" s="1" t="str">
        <f>LOOKUP(Tabela1[[#This Row],[Matricula]],Contratos!A:A,Contratos!B:B)</f>
        <v xml:space="preserve">MILEIDE CASON DE ARAUJO </v>
      </c>
      <c r="C84" s="1" t="str">
        <f>LOOKUP(Tabela1[[#This Row],[Matricula]],Contratos!A:A,Contratos!C:C)</f>
        <v>ASSISTSAUD</v>
      </c>
      <c r="D84" s="1" t="str">
        <f>LOOKUP(Tabela1[[#This Row],[Matricula]],Contratos!A:A,Contratos!D:D)</f>
        <v xml:space="preserve">ASSISTENTE DE GESTÃO EM SERVIÇOS DE SAÚDE </v>
      </c>
      <c r="E84" s="1" t="s">
        <v>925</v>
      </c>
      <c r="F84" s="1" t="str">
        <f>LOOKUP(Tabela1[[#This Row],[Matricula]],Contratos!A:A,Contratos!I:I)</f>
        <v>DSCS</v>
      </c>
      <c r="G84" s="2">
        <f>LOOKUP(Tabela1[[#This Row],[Matricula]],Tabela2[Matrícula],Tabela2[Admissão])</f>
        <v>44291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3644.26</v>
      </c>
      <c r="K84" s="3">
        <v>3229.96</v>
      </c>
      <c r="L84" s="3">
        <v>1803.77</v>
      </c>
      <c r="M84" s="3">
        <v>0</v>
      </c>
      <c r="N84" s="3">
        <v>1840.49</v>
      </c>
      <c r="O84" s="3">
        <v>0</v>
      </c>
      <c r="P84" s="3">
        <v>414.3</v>
      </c>
      <c r="Q84" s="1"/>
    </row>
    <row r="85" spans="1:17" x14ac:dyDescent="0.25">
      <c r="A85" s="1">
        <v>423009</v>
      </c>
      <c r="B85" s="1" t="str">
        <f>LOOKUP(Tabela1[[#This Row],[Matricula]],Contratos!A:A,Contratos!B:B)</f>
        <v xml:space="preserve">LARISSA FERNANDA RIZZARDI </v>
      </c>
      <c r="C85" s="1" t="str">
        <f>LOOKUP(Tabela1[[#This Row],[Matricula]],Contratos!A:A,Contratos!C:C)</f>
        <v>MCGPTEMP</v>
      </c>
      <c r="D85" s="1" t="str">
        <f>LOOKUP(Tabela1[[#This Row],[Matricula]],Contratos!A:A,Contratos!D:D)</f>
        <v xml:space="preserve">MÉDICO CLÍNICO GERAL PLANTONISTA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44287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11446.78</v>
      </c>
      <c r="K85" s="3">
        <v>8764.4500000000007</v>
      </c>
      <c r="L85" s="3">
        <v>10624.23</v>
      </c>
      <c r="M85" s="3">
        <v>0</v>
      </c>
      <c r="N85" s="3">
        <v>822.55</v>
      </c>
      <c r="O85" s="3">
        <v>0</v>
      </c>
      <c r="P85" s="3">
        <v>2682.33</v>
      </c>
      <c r="Q85" s="1"/>
    </row>
    <row r="86" spans="1:17" x14ac:dyDescent="0.25">
      <c r="A86" s="1">
        <v>423017</v>
      </c>
      <c r="B86" s="1" t="str">
        <f>LOOKUP(Tabela1[[#This Row],[Matricula]],Contratos!A:A,Contratos!B:B)</f>
        <v xml:space="preserve">DAVID LAIOS DO VALE </v>
      </c>
      <c r="C86" s="1" t="str">
        <f>LOOKUP(Tabela1[[#This Row],[Matricula]],Contratos!A:A,Contratos!C:C)</f>
        <v>MCGPTEMP</v>
      </c>
      <c r="D86" s="1" t="str">
        <f>LOOKUP(Tabela1[[#This Row],[Matricula]],Contratos!A:A,Contratos!D:D)</f>
        <v xml:space="preserve">MÉDICO CLÍNICO GERAL PLANTONISTA </v>
      </c>
      <c r="E86" s="1" t="s">
        <v>925</v>
      </c>
      <c r="F86" s="1" t="str">
        <f>LOOKUP(Tabela1[[#This Row],[Matricula]],Contratos!A:A,Contratos!I:I)</f>
        <v>DUES</v>
      </c>
      <c r="G86" s="2">
        <f>LOOKUP(Tabela1[[#This Row],[Matricula]],Tabela2[Matrícula],Tabela2[Admissão])</f>
        <v>44287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11995.38</v>
      </c>
      <c r="K86" s="3">
        <v>9077.94</v>
      </c>
      <c r="L86" s="3">
        <v>10624.23</v>
      </c>
      <c r="M86" s="3">
        <v>0</v>
      </c>
      <c r="N86" s="3">
        <v>1371.15</v>
      </c>
      <c r="O86" s="3">
        <v>0</v>
      </c>
      <c r="P86" s="3">
        <v>2917.44</v>
      </c>
      <c r="Q86" s="1"/>
    </row>
    <row r="87" spans="1:17" x14ac:dyDescent="0.25">
      <c r="A87" s="1">
        <v>423025</v>
      </c>
      <c r="B87" s="1" t="str">
        <f>LOOKUP(Tabela1[[#This Row],[Matricula]],Contratos!A:A,Contratos!B:B)</f>
        <v xml:space="preserve">PRISCILLA RIBEIRO CALONI CROZATI </v>
      </c>
      <c r="C87" s="1" t="str">
        <f>LOOKUP(Tabela1[[#This Row],[Matricula]],Contratos!A:A,Contratos!C:C)</f>
        <v>ENFTEMP</v>
      </c>
      <c r="D87" s="1" t="str">
        <f>LOOKUP(Tabela1[[#This Row],[Matricula]],Contratos!A:A,Contratos!D:D)</f>
        <v xml:space="preserve">ENFERMEIRO </v>
      </c>
      <c r="E87" s="1" t="s">
        <v>925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44291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7145.02</v>
      </c>
      <c r="K87" s="3">
        <v>5900.92</v>
      </c>
      <c r="L87" s="3">
        <v>3780.57</v>
      </c>
      <c r="M87" s="3">
        <v>2646.4</v>
      </c>
      <c r="N87" s="3">
        <v>718.05</v>
      </c>
      <c r="O87" s="3">
        <v>0</v>
      </c>
      <c r="P87" s="3">
        <v>1244.0999999999999</v>
      </c>
      <c r="Q87" s="1"/>
    </row>
    <row r="88" spans="1:17" x14ac:dyDescent="0.25">
      <c r="A88" s="1">
        <v>423033</v>
      </c>
      <c r="B88" s="1" t="str">
        <f>LOOKUP(Tabela1[[#This Row],[Matricula]],Contratos!A:A,Contratos!B:B)</f>
        <v xml:space="preserve">EDILAINE ROBERTO DA SILVA </v>
      </c>
      <c r="C88" s="1" t="str">
        <f>LOOKUP(Tabela1[[#This Row],[Matricula]],Contratos!A:A,Contratos!C:C)</f>
        <v>ENFTEMP</v>
      </c>
      <c r="D88" s="1" t="str">
        <f>LOOKUP(Tabela1[[#This Row],[Matricula]],Contratos!A:A,Contratos!D:D)</f>
        <v xml:space="preserve">ENFERMEIRO </v>
      </c>
      <c r="E88" s="1" t="s">
        <v>925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44287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7016.33</v>
      </c>
      <c r="K88" s="3">
        <v>5490.67</v>
      </c>
      <c r="L88" s="3">
        <v>3780.57</v>
      </c>
      <c r="M88" s="3">
        <v>2646.4</v>
      </c>
      <c r="N88" s="3">
        <v>589.36</v>
      </c>
      <c r="O88" s="3">
        <v>0</v>
      </c>
      <c r="P88" s="3">
        <v>1525.66</v>
      </c>
      <c r="Q88" s="1"/>
    </row>
    <row r="89" spans="1:17" x14ac:dyDescent="0.25">
      <c r="A89" s="1">
        <v>423041</v>
      </c>
      <c r="B89" s="1" t="str">
        <f>LOOKUP(Tabela1[[#This Row],[Matricula]],Contratos!A:A,Contratos!B:B)</f>
        <v xml:space="preserve">JOAO RICARDO SALMAZO </v>
      </c>
      <c r="C89" s="1" t="str">
        <f>LOOKUP(Tabela1[[#This Row],[Matricula]],Contratos!A:A,Contratos!C:C)</f>
        <v>ENFTEMP</v>
      </c>
      <c r="D89" s="1" t="str">
        <f>LOOKUP(Tabela1[[#This Row],[Matricula]],Contratos!A:A,Contratos!D:D)</f>
        <v xml:space="preserve">ENFERMEIRO </v>
      </c>
      <c r="E89" s="1" t="s">
        <v>925</v>
      </c>
      <c r="F89" s="1" t="str">
        <f>LOOKUP(Tabela1[[#This Row],[Matricula]],Contratos!A:A,Contratos!I:I)</f>
        <v>DAPS</v>
      </c>
      <c r="G89" s="2">
        <f>LOOKUP(Tabela1[[#This Row],[Matricula]],Tabela2[Matrícula],Tabela2[Admissão])</f>
        <v>44287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7145.02</v>
      </c>
      <c r="K89" s="3">
        <v>5786.47</v>
      </c>
      <c r="L89" s="3">
        <v>3780.57</v>
      </c>
      <c r="M89" s="3">
        <v>2646.4</v>
      </c>
      <c r="N89" s="3">
        <v>718.05</v>
      </c>
      <c r="O89" s="3">
        <v>0</v>
      </c>
      <c r="P89" s="3">
        <v>1358.55</v>
      </c>
      <c r="Q89" s="1"/>
    </row>
    <row r="90" spans="1:17" x14ac:dyDescent="0.25">
      <c r="A90" s="1">
        <v>423050</v>
      </c>
      <c r="B90" s="1" t="str">
        <f>LOOKUP(Tabela1[[#This Row],[Matricula]],Contratos!A:A,Contratos!B:B)</f>
        <v xml:space="preserve">RODRIGO CELESTINO ZAVA </v>
      </c>
      <c r="C90" s="1" t="str">
        <f>LOOKUP(Tabela1[[#This Row],[Matricula]],Contratos!A:A,Contratos!C:C)</f>
        <v>ENFTEMP</v>
      </c>
      <c r="D90" s="1" t="str">
        <f>LOOKUP(Tabela1[[#This Row],[Matricula]],Contratos!A:A,Contratos!D:D)</f>
        <v xml:space="preserve">ENFERMEIRO </v>
      </c>
      <c r="E90" s="1" t="s">
        <v>925</v>
      </c>
      <c r="F90" s="1" t="str">
        <f>LOOKUP(Tabela1[[#This Row],[Matricula]],Contratos!A:A,Contratos!I:I)</f>
        <v>HU</v>
      </c>
      <c r="G90" s="2">
        <f>LOOKUP(Tabela1[[#This Row],[Matricula]],Tabela2[Matrícula],Tabela2[Admissão])</f>
        <v>44287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7398.13</v>
      </c>
      <c r="K90" s="3">
        <v>5803.72</v>
      </c>
      <c r="L90" s="3">
        <v>3780.57</v>
      </c>
      <c r="M90" s="3">
        <v>2646.4</v>
      </c>
      <c r="N90" s="3">
        <v>971.16</v>
      </c>
      <c r="O90" s="3">
        <v>0</v>
      </c>
      <c r="P90" s="3">
        <v>1594.41</v>
      </c>
      <c r="Q90" s="1"/>
    </row>
    <row r="91" spans="1:17" x14ac:dyDescent="0.25">
      <c r="A91" s="1">
        <v>423076</v>
      </c>
      <c r="B91" s="1" t="str">
        <f>LOOKUP(Tabela1[[#This Row],[Matricula]],Contratos!A:A,Contratos!B:B)</f>
        <v xml:space="preserve">GABRIELA MAIA CORZANEGO </v>
      </c>
      <c r="C91" s="1" t="str">
        <f>LOOKUP(Tabela1[[#This Row],[Matricula]],Contratos!A:A,Contratos!C:C)</f>
        <v>ENFTEMP</v>
      </c>
      <c r="D91" s="1" t="str">
        <f>LOOKUP(Tabela1[[#This Row],[Matricula]],Contratos!A:A,Contratos!D:D)</f>
        <v xml:space="preserve">ENFERMEIRO </v>
      </c>
      <c r="E91" s="1" t="s">
        <v>925</v>
      </c>
      <c r="F91" s="1" t="str">
        <f>LOOKUP(Tabela1[[#This Row],[Matricula]],Contratos!A:A,Contratos!I:I)</f>
        <v>DAPS</v>
      </c>
      <c r="G91" s="2">
        <f>LOOKUP(Tabela1[[#This Row],[Matricula]],Tabela2[Matrícula],Tabela2[Admissão])</f>
        <v>44291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7145.02</v>
      </c>
      <c r="K91" s="3">
        <v>5576.78</v>
      </c>
      <c r="L91" s="3">
        <v>3780.57</v>
      </c>
      <c r="M91" s="3">
        <v>2646.4</v>
      </c>
      <c r="N91" s="3">
        <v>718.05</v>
      </c>
      <c r="O91" s="3">
        <v>0</v>
      </c>
      <c r="P91" s="3">
        <v>1568.24</v>
      </c>
      <c r="Q91" s="1"/>
    </row>
    <row r="92" spans="1:17" x14ac:dyDescent="0.25">
      <c r="A92" s="1">
        <v>423084</v>
      </c>
      <c r="B92" s="1" t="str">
        <f>LOOKUP(Tabela1[[#This Row],[Matricula]],Contratos!A:A,Contratos!B:B)</f>
        <v xml:space="preserve">GISELE NEGRAO PAES DE CARVALHO </v>
      </c>
      <c r="C92" s="1" t="str">
        <f>LOOKUP(Tabela1[[#This Row],[Matricula]],Contratos!A:A,Contratos!C:C)</f>
        <v>ENFTEMP</v>
      </c>
      <c r="D92" s="1" t="str">
        <f>LOOKUP(Tabela1[[#This Row],[Matricula]],Contratos!A:A,Contratos!D:D)</f>
        <v xml:space="preserve">ENFERMEIRO </v>
      </c>
      <c r="E92" s="1" t="s">
        <v>925</v>
      </c>
      <c r="F92" s="1" t="str">
        <f>LOOKUP(Tabela1[[#This Row],[Matricula]],Contratos!A:A,Contratos!I:I)</f>
        <v>HU</v>
      </c>
      <c r="G92" s="2">
        <f>LOOKUP(Tabela1[[#This Row],[Matricula]],Tabela2[Matrícula],Tabela2[Admissão])</f>
        <v>44287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7673.43</v>
      </c>
      <c r="K92" s="3">
        <v>5749.63</v>
      </c>
      <c r="L92" s="3">
        <v>3780.57</v>
      </c>
      <c r="M92" s="3">
        <v>2646.4</v>
      </c>
      <c r="N92" s="3">
        <v>1246.46</v>
      </c>
      <c r="O92" s="3">
        <v>0</v>
      </c>
      <c r="P92" s="3">
        <v>1923.8</v>
      </c>
      <c r="Q92" s="1"/>
    </row>
    <row r="93" spans="1:17" x14ac:dyDescent="0.25">
      <c r="A93" s="1">
        <v>423092</v>
      </c>
      <c r="B93" s="1" t="str">
        <f>LOOKUP(Tabela1[[#This Row],[Matricula]],Contratos!A:A,Contratos!B:B)</f>
        <v xml:space="preserve">MAGNO FERNANDO DE PAULA </v>
      </c>
      <c r="C93" s="1" t="str">
        <f>LOOKUP(Tabela1[[#This Row],[Matricula]],Contratos!A:A,Contratos!C:C)</f>
        <v>ENFTEMP</v>
      </c>
      <c r="D93" s="1" t="str">
        <f>LOOKUP(Tabela1[[#This Row],[Matricula]],Contratos!A:A,Contratos!D:D)</f>
        <v xml:space="preserve">ENFERMEIRO </v>
      </c>
      <c r="E93" s="1" t="s">
        <v>925</v>
      </c>
      <c r="F93" s="1" t="str">
        <f>LOOKUP(Tabela1[[#This Row],[Matricula]],Contratos!A:A,Contratos!I:I)</f>
        <v>DUES</v>
      </c>
      <c r="G93" s="2">
        <f>LOOKUP(Tabela1[[#This Row],[Matricula]],Tabela2[Matrícula],Tabela2[Admissão])</f>
        <v>44287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7801.39</v>
      </c>
      <c r="K93" s="3">
        <v>6591.84</v>
      </c>
      <c r="L93" s="3">
        <v>3780.57</v>
      </c>
      <c r="M93" s="3">
        <v>2646.4</v>
      </c>
      <c r="N93" s="3">
        <v>1374.42</v>
      </c>
      <c r="O93" s="3">
        <v>0</v>
      </c>
      <c r="P93" s="3">
        <v>1209.55</v>
      </c>
      <c r="Q93" s="1"/>
    </row>
    <row r="94" spans="1:17" x14ac:dyDescent="0.25">
      <c r="A94" s="1">
        <v>423149</v>
      </c>
      <c r="B94" s="1" t="str">
        <f>LOOKUP(Tabela1[[#This Row],[Matricula]],Contratos!A:A,Contratos!B:B)</f>
        <v xml:space="preserve">THELMA MARQUES Y MARQUES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DUES</v>
      </c>
      <c r="G94" s="2">
        <f>LOOKUP(Tabela1[[#This Row],[Matricula]],Tabela2[Matrícula],Tabela2[Admissão])</f>
        <v>44287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3391.43</v>
      </c>
      <c r="K94" s="3">
        <v>3062.18</v>
      </c>
      <c r="L94" s="3">
        <v>2042.77</v>
      </c>
      <c r="M94" s="3">
        <v>0</v>
      </c>
      <c r="N94" s="3">
        <v>1348.66</v>
      </c>
      <c r="O94" s="3">
        <v>0</v>
      </c>
      <c r="P94" s="3">
        <v>329.25</v>
      </c>
      <c r="Q94" s="1"/>
    </row>
    <row r="95" spans="1:17" x14ac:dyDescent="0.25">
      <c r="A95" s="1">
        <v>423157</v>
      </c>
      <c r="B95" s="1" t="str">
        <f>LOOKUP(Tabela1[[#This Row],[Matricula]],Contratos!A:A,Contratos!B:B)</f>
        <v xml:space="preserve">GISLAINE RODRIGUES DOS SANTOS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44291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3144.3</v>
      </c>
      <c r="K95" s="3">
        <v>2857.99</v>
      </c>
      <c r="L95" s="3">
        <v>2042.77</v>
      </c>
      <c r="M95" s="3">
        <v>0</v>
      </c>
      <c r="N95" s="3">
        <v>1101.53</v>
      </c>
      <c r="O95" s="3">
        <v>0</v>
      </c>
      <c r="P95" s="3">
        <v>286.31</v>
      </c>
      <c r="Q95" s="1"/>
    </row>
    <row r="96" spans="1:17" x14ac:dyDescent="0.25">
      <c r="A96" s="1">
        <v>423173</v>
      </c>
      <c r="B96" s="1" t="str">
        <f>LOOKUP(Tabela1[[#This Row],[Matricula]],Contratos!A:A,Contratos!B:B)</f>
        <v xml:space="preserve">ANDRE LUIZ NUNES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DUES</v>
      </c>
      <c r="G96" s="2">
        <f>LOOKUP(Tabela1[[#This Row],[Matricula]],Tabela2[Matrícula],Tabela2[Admissão])</f>
        <v>44287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4281.78</v>
      </c>
      <c r="K96" s="3">
        <v>3897.32</v>
      </c>
      <c r="L96" s="3">
        <v>2042.77</v>
      </c>
      <c r="M96" s="3">
        <v>0</v>
      </c>
      <c r="N96" s="3">
        <v>2239.0100000000002</v>
      </c>
      <c r="O96" s="3">
        <v>0</v>
      </c>
      <c r="P96" s="3">
        <v>384.46</v>
      </c>
      <c r="Q96" s="1"/>
    </row>
    <row r="97" spans="1:17" x14ac:dyDescent="0.25">
      <c r="A97" s="1">
        <v>423181</v>
      </c>
      <c r="B97" s="1" t="str">
        <f>LOOKUP(Tabela1[[#This Row],[Matricula]],Contratos!A:A,Contratos!B:B)</f>
        <v xml:space="preserve">ADRIANA MARIA MORAES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HU</v>
      </c>
      <c r="G97" s="2">
        <f>LOOKUP(Tabela1[[#This Row],[Matricula]],Tabela2[Matrícula],Tabela2[Admissão])</f>
        <v>44287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3144.3</v>
      </c>
      <c r="K97" s="3">
        <v>2843.8</v>
      </c>
      <c r="L97" s="3">
        <v>2042.77</v>
      </c>
      <c r="M97" s="3">
        <v>0</v>
      </c>
      <c r="N97" s="3">
        <v>1101.53</v>
      </c>
      <c r="O97" s="3">
        <v>0</v>
      </c>
      <c r="P97" s="3">
        <v>300.5</v>
      </c>
      <c r="Q97" s="1"/>
    </row>
    <row r="98" spans="1:17" x14ac:dyDescent="0.25">
      <c r="A98" s="1">
        <v>423190</v>
      </c>
      <c r="B98" s="1" t="str">
        <f>LOOKUP(Tabela1[[#This Row],[Matricula]],Contratos!A:A,Contratos!B:B)</f>
        <v xml:space="preserve">PATRICIA DA SILVA SANTOS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DUES</v>
      </c>
      <c r="G98" s="2">
        <f>LOOKUP(Tabela1[[#This Row],[Matricula]],Tabela2[Matrícula],Tabela2[Admissão])</f>
        <v>44287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3266.87</v>
      </c>
      <c r="K98" s="3">
        <v>2965.85</v>
      </c>
      <c r="L98" s="3">
        <v>2042.77</v>
      </c>
      <c r="M98" s="3">
        <v>0</v>
      </c>
      <c r="N98" s="3">
        <v>1224.0999999999999</v>
      </c>
      <c r="O98" s="3">
        <v>0</v>
      </c>
      <c r="P98" s="3">
        <v>301.02</v>
      </c>
      <c r="Q98" s="1"/>
    </row>
    <row r="99" spans="1:17" x14ac:dyDescent="0.25">
      <c r="A99" s="1">
        <v>423203</v>
      </c>
      <c r="B99" s="1" t="str">
        <f>LOOKUP(Tabela1[[#This Row],[Matricula]],Contratos!A:A,Contratos!B:B)</f>
        <v xml:space="preserve">ERIKA FRANCIELE FERREIRA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44287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2784.08</v>
      </c>
      <c r="K99" s="3">
        <v>2529.83</v>
      </c>
      <c r="L99" s="3">
        <v>2042.77</v>
      </c>
      <c r="M99" s="3">
        <v>0</v>
      </c>
      <c r="N99" s="3">
        <v>741.31</v>
      </c>
      <c r="O99" s="3">
        <v>0</v>
      </c>
      <c r="P99" s="3">
        <v>254.25</v>
      </c>
      <c r="Q99" s="1"/>
    </row>
    <row r="100" spans="1:17" x14ac:dyDescent="0.25">
      <c r="A100" s="1">
        <v>423254</v>
      </c>
      <c r="B100" s="1" t="str">
        <f>LOOKUP(Tabela1[[#This Row],[Matricula]],Contratos!A:A,Contratos!B:B)</f>
        <v xml:space="preserve">ELIZANDRA CELINA DOS SANTOS SANTINON </v>
      </c>
      <c r="C100" s="1" t="str">
        <f>LOOKUP(Tabela1[[#This Row],[Matricula]],Contratos!A:A,Contratos!C:C)</f>
        <v>ENFTEMP</v>
      </c>
      <c r="D100" s="1" t="str">
        <f>LOOKUP(Tabela1[[#This Row],[Matricula]],Contratos!A:A,Contratos!D:D)</f>
        <v xml:space="preserve">ENFERMEIRO </v>
      </c>
      <c r="E100" s="1" t="s">
        <v>925</v>
      </c>
      <c r="F100" s="1" t="str">
        <f>LOOKUP(Tabela1[[#This Row],[Matricula]],Contratos!A:A,Contratos!I:I)</f>
        <v>HU</v>
      </c>
      <c r="G100" s="2">
        <f>LOOKUP(Tabela1[[#This Row],[Matricula]],Tabela2[Matrícula],Tabela2[Admissão])</f>
        <v>44294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7885.48</v>
      </c>
      <c r="K100" s="3">
        <v>6252.83</v>
      </c>
      <c r="L100" s="3">
        <v>3780.57</v>
      </c>
      <c r="M100" s="3">
        <v>2646.4</v>
      </c>
      <c r="N100" s="3">
        <v>1458.51</v>
      </c>
      <c r="O100" s="3">
        <v>0</v>
      </c>
      <c r="P100" s="3">
        <v>1632.65</v>
      </c>
      <c r="Q100" s="1"/>
    </row>
    <row r="101" spans="1:17" x14ac:dyDescent="0.25">
      <c r="A101" s="1">
        <v>423262</v>
      </c>
      <c r="B101" s="1" t="str">
        <f>LOOKUP(Tabela1[[#This Row],[Matricula]],Contratos!A:A,Contratos!B:B)</f>
        <v xml:space="preserve">PEDRO XIMENES NOGUEIRA </v>
      </c>
      <c r="C101" s="1" t="str">
        <f>LOOKUP(Tabela1[[#This Row],[Matricula]],Contratos!A:A,Contratos!C:C)</f>
        <v>ENFTEMP</v>
      </c>
      <c r="D101" s="1" t="str">
        <f>LOOKUP(Tabela1[[#This Row],[Matricula]],Contratos!A:A,Contratos!D:D)</f>
        <v xml:space="preserve">ENFERMEIRO </v>
      </c>
      <c r="E101" s="1" t="s">
        <v>925</v>
      </c>
      <c r="F101" s="1" t="str">
        <f>LOOKUP(Tabela1[[#This Row],[Matricula]],Contratos!A:A,Contratos!I:I)</f>
        <v>HU</v>
      </c>
      <c r="G101" s="2">
        <f>LOOKUP(Tabela1[[#This Row],[Matricula]],Tabela2[Matrícula],Tabela2[Admissão])</f>
        <v>44294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7776.1</v>
      </c>
      <c r="K101" s="3">
        <v>6157.47</v>
      </c>
      <c r="L101" s="3">
        <v>3780.57</v>
      </c>
      <c r="M101" s="3">
        <v>2646.4</v>
      </c>
      <c r="N101" s="3">
        <v>1349.13</v>
      </c>
      <c r="O101" s="3">
        <v>0</v>
      </c>
      <c r="P101" s="3">
        <v>1618.63</v>
      </c>
      <c r="Q101" s="1"/>
    </row>
    <row r="102" spans="1:17" x14ac:dyDescent="0.25">
      <c r="A102" s="1">
        <v>423270</v>
      </c>
      <c r="B102" s="1" t="str">
        <f>LOOKUP(Tabela1[[#This Row],[Matricula]],Contratos!A:A,Contratos!B:B)</f>
        <v xml:space="preserve">HELTON COLOGNESI GAMA </v>
      </c>
      <c r="C102" s="1" t="str">
        <f>LOOKUP(Tabela1[[#This Row],[Matricula]],Contratos!A:A,Contratos!C:C)</f>
        <v>ENFTEMP</v>
      </c>
      <c r="D102" s="1" t="str">
        <f>LOOKUP(Tabela1[[#This Row],[Matricula]],Contratos!A:A,Contratos!D:D)</f>
        <v xml:space="preserve">ENFERMEIRO </v>
      </c>
      <c r="E102" s="1" t="s">
        <v>925</v>
      </c>
      <c r="F102" s="1" t="str">
        <f>LOOKUP(Tabela1[[#This Row],[Matricula]],Contratos!A:A,Contratos!I:I)</f>
        <v>DUES</v>
      </c>
      <c r="G102" s="2">
        <f>LOOKUP(Tabela1[[#This Row],[Matricula]],Tabela2[Matrícula],Tabela2[Admissão])</f>
        <v>44294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7526.9</v>
      </c>
      <c r="K102" s="3">
        <v>6655.67</v>
      </c>
      <c r="L102" s="3">
        <v>3780.57</v>
      </c>
      <c r="M102" s="3">
        <v>2646.4</v>
      </c>
      <c r="N102" s="3">
        <v>1099.93</v>
      </c>
      <c r="O102" s="3">
        <v>0</v>
      </c>
      <c r="P102" s="3">
        <v>871.23</v>
      </c>
      <c r="Q102" s="1"/>
    </row>
    <row r="103" spans="1:17" x14ac:dyDescent="0.25">
      <c r="A103" s="1">
        <v>423289</v>
      </c>
      <c r="B103" s="1" t="str">
        <f>LOOKUP(Tabela1[[#This Row],[Matricula]],Contratos!A:A,Contratos!B:B)</f>
        <v xml:space="preserve">MARCIA VALERIA CARLOTTO DE OLIVEIRA </v>
      </c>
      <c r="C103" s="1" t="str">
        <f>LOOKUP(Tabela1[[#This Row],[Matricula]],Contratos!A:A,Contratos!C:C)</f>
        <v>ENFTEMP</v>
      </c>
      <c r="D103" s="1" t="str">
        <f>LOOKUP(Tabela1[[#This Row],[Matricula]],Contratos!A:A,Contratos!D:D)</f>
        <v xml:space="preserve">ENFERMEIRO </v>
      </c>
      <c r="E103" s="1" t="s">
        <v>925</v>
      </c>
      <c r="F103" s="1" t="str">
        <f>LOOKUP(Tabela1[[#This Row],[Matricula]],Contratos!A:A,Contratos!I:I)</f>
        <v>HU</v>
      </c>
      <c r="G103" s="2">
        <f>LOOKUP(Tabela1[[#This Row],[Matricula]],Tabela2[Matrícula],Tabela2[Admissão])</f>
        <v>44294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7885.4</v>
      </c>
      <c r="K103" s="3">
        <v>6252.77</v>
      </c>
      <c r="L103" s="3">
        <v>3780.57</v>
      </c>
      <c r="M103" s="3">
        <v>2646.4</v>
      </c>
      <c r="N103" s="3">
        <v>1458.43</v>
      </c>
      <c r="O103" s="3">
        <v>0</v>
      </c>
      <c r="P103" s="3">
        <v>1632.63</v>
      </c>
      <c r="Q103" s="1"/>
    </row>
    <row r="104" spans="1:17" x14ac:dyDescent="0.25">
      <c r="A104" s="1">
        <v>423297</v>
      </c>
      <c r="B104" s="1" t="str">
        <f>LOOKUP(Tabela1[[#This Row],[Matricula]],Contratos!A:A,Contratos!B:B)</f>
        <v xml:space="preserve">ANA PAULA FONSECA GONCALVES </v>
      </c>
      <c r="C104" s="1" t="str">
        <f>LOOKUP(Tabela1[[#This Row],[Matricula]],Contratos!A:A,Contratos!C:C)</f>
        <v>ENFTEMP</v>
      </c>
      <c r="D104" s="1" t="str">
        <f>LOOKUP(Tabela1[[#This Row],[Matricula]],Contratos!A:A,Contratos!D:D)</f>
        <v xml:space="preserve">ENFERMEIRO </v>
      </c>
      <c r="E104" s="1" t="s">
        <v>925</v>
      </c>
      <c r="F104" s="1" t="str">
        <f>LOOKUP(Tabela1[[#This Row],[Matricula]],Contratos!A:A,Contratos!I:I)</f>
        <v>HU</v>
      </c>
      <c r="G104" s="2">
        <f>LOOKUP(Tabela1[[#This Row],[Matricula]],Tabela2[Matrícula],Tabela2[Admissão])</f>
        <v>44294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7398.13</v>
      </c>
      <c r="K104" s="3">
        <v>6167.78</v>
      </c>
      <c r="L104" s="3">
        <v>3780.57</v>
      </c>
      <c r="M104" s="3">
        <v>2646.4</v>
      </c>
      <c r="N104" s="3">
        <v>971.16</v>
      </c>
      <c r="O104" s="3">
        <v>0</v>
      </c>
      <c r="P104" s="3">
        <v>1230.3499999999999</v>
      </c>
      <c r="Q104" s="1"/>
    </row>
    <row r="105" spans="1:17" x14ac:dyDescent="0.25">
      <c r="A105" s="1">
        <v>423300</v>
      </c>
      <c r="B105" s="1" t="str">
        <f>LOOKUP(Tabela1[[#This Row],[Matricula]],Contratos!A:A,Contratos!B:B)</f>
        <v xml:space="preserve">ELAINE CRISTINA TANFERRI </v>
      </c>
      <c r="C105" s="1" t="str">
        <f>LOOKUP(Tabela1[[#This Row],[Matricula]],Contratos!A:A,Contratos!C:C)</f>
        <v>ENFTEMP</v>
      </c>
      <c r="D105" s="1" t="str">
        <f>LOOKUP(Tabela1[[#This Row],[Matricula]],Contratos!A:A,Contratos!D:D)</f>
        <v xml:space="preserve">ENFERMEIRO </v>
      </c>
      <c r="E105" s="1" t="s">
        <v>925</v>
      </c>
      <c r="F105" s="1" t="str">
        <f>LOOKUP(Tabela1[[#This Row],[Matricula]],Contratos!A:A,Contratos!I:I)</f>
        <v>HU</v>
      </c>
      <c r="G105" s="2">
        <f>LOOKUP(Tabela1[[#This Row],[Matricula]],Tabela2[Matrícula],Tabela2[Admissão])</f>
        <v>44294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7747.2</v>
      </c>
      <c r="K105" s="3">
        <v>6434.33</v>
      </c>
      <c r="L105" s="3">
        <v>3780.57</v>
      </c>
      <c r="M105" s="3">
        <v>2646.4</v>
      </c>
      <c r="N105" s="3">
        <v>1320.23</v>
      </c>
      <c r="O105" s="3">
        <v>0</v>
      </c>
      <c r="P105" s="3">
        <v>1312.87</v>
      </c>
      <c r="Q105" s="1"/>
    </row>
    <row r="106" spans="1:17" x14ac:dyDescent="0.25">
      <c r="A106" s="1">
        <v>423319</v>
      </c>
      <c r="B106" s="1" t="str">
        <f>LOOKUP(Tabela1[[#This Row],[Matricula]],Contratos!A:A,Contratos!B:B)</f>
        <v xml:space="preserve">KELLY MIYAZAKI ORTIGOZA </v>
      </c>
      <c r="C106" s="1" t="str">
        <f>LOOKUP(Tabela1[[#This Row],[Matricula]],Contratos!A:A,Contratos!C:C)</f>
        <v>ENFTEMP</v>
      </c>
      <c r="D106" s="1" t="str">
        <f>LOOKUP(Tabela1[[#This Row],[Matricula]],Contratos!A:A,Contratos!D:D)</f>
        <v xml:space="preserve">ENFERMEIRO </v>
      </c>
      <c r="E106" s="1" t="s">
        <v>925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44294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8858.8700000000008</v>
      </c>
      <c r="K106" s="3">
        <v>6726.13</v>
      </c>
      <c r="L106" s="3">
        <v>3780.57</v>
      </c>
      <c r="M106" s="3">
        <v>2646.4</v>
      </c>
      <c r="N106" s="3">
        <v>2431.9</v>
      </c>
      <c r="O106" s="3">
        <v>0</v>
      </c>
      <c r="P106" s="3">
        <v>2132.7399999999998</v>
      </c>
      <c r="Q106" s="1"/>
    </row>
    <row r="107" spans="1:17" x14ac:dyDescent="0.25">
      <c r="A107" s="1">
        <v>423327</v>
      </c>
      <c r="B107" s="1" t="str">
        <f>LOOKUP(Tabela1[[#This Row],[Matricula]],Contratos!A:A,Contratos!B:B)</f>
        <v xml:space="preserve">HENRIQUE FERNANDO DE MATTOS </v>
      </c>
      <c r="C107" s="1" t="str">
        <f>LOOKUP(Tabela1[[#This Row],[Matricula]],Contratos!A:A,Contratos!C:C)</f>
        <v>ENFTEMP</v>
      </c>
      <c r="D107" s="1" t="str">
        <f>LOOKUP(Tabela1[[#This Row],[Matricula]],Contratos!A:A,Contratos!D:D)</f>
        <v xml:space="preserve">ENFERMEIRO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44294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7252.13</v>
      </c>
      <c r="K107" s="3">
        <v>6001.31</v>
      </c>
      <c r="L107" s="3">
        <v>3780.57</v>
      </c>
      <c r="M107" s="3">
        <v>2646.4</v>
      </c>
      <c r="N107" s="3">
        <v>825.16</v>
      </c>
      <c r="O107" s="3">
        <v>0</v>
      </c>
      <c r="P107" s="3">
        <v>1250.82</v>
      </c>
      <c r="Q107" s="1"/>
    </row>
    <row r="108" spans="1:17" x14ac:dyDescent="0.25">
      <c r="A108" s="1">
        <v>423335</v>
      </c>
      <c r="B108" s="1" t="str">
        <f>LOOKUP(Tabela1[[#This Row],[Matricula]],Contratos!A:A,Contratos!B:B)</f>
        <v xml:space="preserve">DARIA CRISTINA SAMPAIO FAUSTINO PEREIRA </v>
      </c>
      <c r="C108" s="1" t="str">
        <f>LOOKUP(Tabela1[[#This Row],[Matricula]],Contratos!A:A,Contratos!C:C)</f>
        <v>ENFTEMP</v>
      </c>
      <c r="D108" s="1" t="str">
        <f>LOOKUP(Tabela1[[#This Row],[Matricula]],Contratos!A:A,Contratos!D:D)</f>
        <v xml:space="preserve">ENFERMEIRO </v>
      </c>
      <c r="E108" s="1" t="s">
        <v>925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44294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7145.02</v>
      </c>
      <c r="K108" s="3">
        <v>5504.57</v>
      </c>
      <c r="L108" s="3">
        <v>3780.57</v>
      </c>
      <c r="M108" s="3">
        <v>2646.4</v>
      </c>
      <c r="N108" s="3">
        <v>718.05</v>
      </c>
      <c r="O108" s="3">
        <v>0</v>
      </c>
      <c r="P108" s="3">
        <v>1640.45</v>
      </c>
      <c r="Q108" s="1"/>
    </row>
    <row r="109" spans="1:17" x14ac:dyDescent="0.25">
      <c r="A109" s="1">
        <v>423343</v>
      </c>
      <c r="B109" s="1" t="str">
        <f>LOOKUP(Tabela1[[#This Row],[Matricula]],Contratos!A:A,Contratos!B:B)</f>
        <v xml:space="preserve">JULIANA DE SOUZA BATISTA SCHEFFER </v>
      </c>
      <c r="C109" s="1" t="str">
        <f>LOOKUP(Tabela1[[#This Row],[Matricula]],Contratos!A:A,Contratos!C:C)</f>
        <v>ENFTEMP</v>
      </c>
      <c r="D109" s="1" t="str">
        <f>LOOKUP(Tabela1[[#This Row],[Matricula]],Contratos!A:A,Contratos!D:D)</f>
        <v xml:space="preserve">ENFERMEIRO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44294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7252.13</v>
      </c>
      <c r="K109" s="3">
        <v>5654.44</v>
      </c>
      <c r="L109" s="3">
        <v>3780.57</v>
      </c>
      <c r="M109" s="3">
        <v>2646.4</v>
      </c>
      <c r="N109" s="3">
        <v>825.16</v>
      </c>
      <c r="O109" s="3">
        <v>0</v>
      </c>
      <c r="P109" s="3">
        <v>1597.69</v>
      </c>
      <c r="Q109" s="1"/>
    </row>
    <row r="110" spans="1:17" x14ac:dyDescent="0.25">
      <c r="A110" s="1">
        <v>423351</v>
      </c>
      <c r="B110" s="1" t="str">
        <f>LOOKUP(Tabela1[[#This Row],[Matricula]],Contratos!A:A,Contratos!B:B)</f>
        <v xml:space="preserve">THAISE CRUDE ZARAMELLA DE SOUZA </v>
      </c>
      <c r="C110" s="1" t="str">
        <f>LOOKUP(Tabela1[[#This Row],[Matricula]],Contratos!A:A,Contratos!C:C)</f>
        <v>ENFTEMP</v>
      </c>
      <c r="D110" s="1" t="str">
        <f>LOOKUP(Tabela1[[#This Row],[Matricula]],Contratos!A:A,Contratos!D:D)</f>
        <v xml:space="preserve">ENFERMEIRO </v>
      </c>
      <c r="E110" s="1" t="s">
        <v>925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44294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7308.32</v>
      </c>
      <c r="K110" s="3">
        <v>5581.1</v>
      </c>
      <c r="L110" s="3">
        <v>3780.57</v>
      </c>
      <c r="M110" s="3">
        <v>2646.4</v>
      </c>
      <c r="N110" s="3">
        <v>881.35</v>
      </c>
      <c r="O110" s="3">
        <v>0</v>
      </c>
      <c r="P110" s="3">
        <v>1727.22</v>
      </c>
      <c r="Q110" s="1"/>
    </row>
    <row r="111" spans="1:17" x14ac:dyDescent="0.25">
      <c r="A111" s="1">
        <v>423360</v>
      </c>
      <c r="B111" s="1" t="str">
        <f>LOOKUP(Tabela1[[#This Row],[Matricula]],Contratos!A:A,Contratos!B:B)</f>
        <v xml:space="preserve">LARISSA CRISTINA RODRIGUES GASSI </v>
      </c>
      <c r="C111" s="1" t="str">
        <f>LOOKUP(Tabela1[[#This Row],[Matricula]],Contratos!A:A,Contratos!C:C)</f>
        <v>ENFTEMP</v>
      </c>
      <c r="D111" s="1" t="str">
        <f>LOOKUP(Tabela1[[#This Row],[Matricula]],Contratos!A:A,Contratos!D:D)</f>
        <v xml:space="preserve">ENFERMEIRO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44294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7252.13</v>
      </c>
      <c r="K111" s="3">
        <v>5654.44</v>
      </c>
      <c r="L111" s="3">
        <v>3780.57</v>
      </c>
      <c r="M111" s="3">
        <v>2646.4</v>
      </c>
      <c r="N111" s="3">
        <v>825.16</v>
      </c>
      <c r="O111" s="3">
        <v>0</v>
      </c>
      <c r="P111" s="3">
        <v>1597.69</v>
      </c>
      <c r="Q111" s="1"/>
    </row>
    <row r="112" spans="1:17" x14ac:dyDescent="0.25">
      <c r="A112" s="1">
        <v>423378</v>
      </c>
      <c r="B112" s="1" t="str">
        <f>LOOKUP(Tabela1[[#This Row],[Matricula]],Contratos!A:A,Contratos!B:B)</f>
        <v xml:space="preserve">KATIA CRISTINA SILVA CARDOSO </v>
      </c>
      <c r="C112" s="1" t="str">
        <f>LOOKUP(Tabela1[[#This Row],[Matricula]],Contratos!A:A,Contratos!C:C)</f>
        <v>ASSISTSAUD</v>
      </c>
      <c r="D112" s="1" t="str">
        <f>LOOKUP(Tabela1[[#This Row],[Matricula]],Contratos!A:A,Contratos!D:D)</f>
        <v xml:space="preserve">ASSISTENTE DE GESTÃO EM SERVIÇOS DE SAÚDE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44294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2399.08</v>
      </c>
      <c r="K112" s="3">
        <v>2201.34</v>
      </c>
      <c r="L112" s="3">
        <v>1803.77</v>
      </c>
      <c r="M112" s="3">
        <v>0</v>
      </c>
      <c r="N112" s="3">
        <v>595.30999999999995</v>
      </c>
      <c r="O112" s="3">
        <v>0</v>
      </c>
      <c r="P112" s="3">
        <v>197.74</v>
      </c>
      <c r="Q112" s="1"/>
    </row>
    <row r="113" spans="1:17" x14ac:dyDescent="0.25">
      <c r="A113" s="1">
        <v>423386</v>
      </c>
      <c r="B113" s="1" t="str">
        <f>LOOKUP(Tabela1[[#This Row],[Matricula]],Contratos!A:A,Contratos!B:B)</f>
        <v xml:space="preserve">ILDA DE LIMA ORTEGA </v>
      </c>
      <c r="C113" s="1" t="str">
        <f>LOOKUP(Tabela1[[#This Row],[Matricula]],Contratos!A:A,Contratos!C:C)</f>
        <v>ASSISTSAUD</v>
      </c>
      <c r="D113" s="1" t="str">
        <f>LOOKUP(Tabela1[[#This Row],[Matricula]],Contratos!A:A,Contratos!D:D)</f>
        <v xml:space="preserve">ASSISTENTE DE GESTÃO EM SERVIÇOS DE SAÚDE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44294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2900.81</v>
      </c>
      <c r="K113" s="3">
        <v>2624.85</v>
      </c>
      <c r="L113" s="3">
        <v>1803.77</v>
      </c>
      <c r="M113" s="3">
        <v>0</v>
      </c>
      <c r="N113" s="3">
        <v>1097.04</v>
      </c>
      <c r="O113" s="3">
        <v>0</v>
      </c>
      <c r="P113" s="3">
        <v>275.95999999999998</v>
      </c>
      <c r="Q113" s="1"/>
    </row>
    <row r="114" spans="1:17" x14ac:dyDescent="0.25">
      <c r="A114" s="1">
        <v>423394</v>
      </c>
      <c r="B114" s="1" t="str">
        <f>LOOKUP(Tabela1[[#This Row],[Matricula]],Contratos!A:A,Contratos!B:B)</f>
        <v xml:space="preserve">TAMARA SANTOS SILVA </v>
      </c>
      <c r="C114" s="1" t="str">
        <f>LOOKUP(Tabela1[[#This Row],[Matricula]],Contratos!A:A,Contratos!C:C)</f>
        <v>ENFTEMP</v>
      </c>
      <c r="D114" s="1" t="str">
        <f>LOOKUP(Tabela1[[#This Row],[Matricula]],Contratos!A:A,Contratos!D:D)</f>
        <v xml:space="preserve">ENFERMEIRO </v>
      </c>
      <c r="E114" s="1" t="s">
        <v>925</v>
      </c>
      <c r="F114" s="1" t="str">
        <f>LOOKUP(Tabela1[[#This Row],[Matricula]],Contratos!A:A,Contratos!I:I)</f>
        <v>DUES</v>
      </c>
      <c r="G114" s="2">
        <f>LOOKUP(Tabela1[[#This Row],[Matricula]],Tabela2[Matrícula],Tabela2[Admissão])</f>
        <v>44294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8657.25</v>
      </c>
      <c r="K114" s="3">
        <v>6471.24</v>
      </c>
      <c r="L114" s="3">
        <v>3780.57</v>
      </c>
      <c r="M114" s="3">
        <v>2646.4</v>
      </c>
      <c r="N114" s="3">
        <v>2230.2800000000002</v>
      </c>
      <c r="O114" s="3">
        <v>0</v>
      </c>
      <c r="P114" s="3">
        <v>2186.0100000000002</v>
      </c>
      <c r="Q114" s="1"/>
    </row>
    <row r="115" spans="1:17" x14ac:dyDescent="0.25">
      <c r="A115" s="1">
        <v>423408</v>
      </c>
      <c r="B115" s="1" t="str">
        <f>LOOKUP(Tabela1[[#This Row],[Matricula]],Contratos!A:A,Contratos!B:B)</f>
        <v xml:space="preserve">MARALISA CASTILHO LEME </v>
      </c>
      <c r="C115" s="1" t="str">
        <f>LOOKUP(Tabela1[[#This Row],[Matricula]],Contratos!A:A,Contratos!C:C)</f>
        <v>ENFTEMP</v>
      </c>
      <c r="D115" s="1" t="str">
        <f>LOOKUP(Tabela1[[#This Row],[Matricula]],Contratos!A:A,Contratos!D:D)</f>
        <v xml:space="preserve">ENFERMEIRO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44294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7252.13</v>
      </c>
      <c r="K115" s="3">
        <v>5654.44</v>
      </c>
      <c r="L115" s="3">
        <v>3780.57</v>
      </c>
      <c r="M115" s="3">
        <v>2646.4</v>
      </c>
      <c r="N115" s="3">
        <v>825.16</v>
      </c>
      <c r="O115" s="3">
        <v>0</v>
      </c>
      <c r="P115" s="3">
        <v>1597.69</v>
      </c>
      <c r="Q115" s="1"/>
    </row>
    <row r="116" spans="1:17" x14ac:dyDescent="0.25">
      <c r="A116" s="1">
        <v>423416</v>
      </c>
      <c r="B116" s="1" t="str">
        <f>LOOKUP(Tabela1[[#This Row],[Matricula]],Contratos!A:A,Contratos!B:B)</f>
        <v xml:space="preserve">ALESSANDRA REGINA VENTURA DE SOUZA PEREIRA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DSCS</v>
      </c>
      <c r="G116" s="2">
        <f>LOOKUP(Tabela1[[#This Row],[Matricula]],Tabela2[Matrícula],Tabela2[Admissão])</f>
        <v>44294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3525.83</v>
      </c>
      <c r="K116" s="3">
        <v>3121.02</v>
      </c>
      <c r="L116" s="3">
        <v>2042.77</v>
      </c>
      <c r="M116" s="3">
        <v>0</v>
      </c>
      <c r="N116" s="3">
        <v>1483.06</v>
      </c>
      <c r="O116" s="3">
        <v>0</v>
      </c>
      <c r="P116" s="3">
        <v>404.81</v>
      </c>
      <c r="Q116" s="1"/>
    </row>
    <row r="117" spans="1:17" x14ac:dyDescent="0.25">
      <c r="A117" s="1">
        <v>423424</v>
      </c>
      <c r="B117" s="1" t="str">
        <f>LOOKUP(Tabela1[[#This Row],[Matricula]],Contratos!A:A,Contratos!B:B)</f>
        <v xml:space="preserve">HELARIA FERNANDA LUCINDA COSTA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DAPS</v>
      </c>
      <c r="G117" s="2">
        <f>LOOKUP(Tabela1[[#This Row],[Matricula]],Tabela2[Matrícula],Tabela2[Admissão])</f>
        <v>44294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3060.88</v>
      </c>
      <c r="K117" s="3">
        <v>2755.15</v>
      </c>
      <c r="L117" s="3">
        <v>2042.77</v>
      </c>
      <c r="M117" s="3">
        <v>0</v>
      </c>
      <c r="N117" s="3">
        <v>1018.11</v>
      </c>
      <c r="O117" s="3">
        <v>0</v>
      </c>
      <c r="P117" s="3">
        <v>305.73</v>
      </c>
      <c r="Q117" s="1"/>
    </row>
    <row r="118" spans="1:17" x14ac:dyDescent="0.25">
      <c r="A118" s="1">
        <v>423432</v>
      </c>
      <c r="B118" s="1" t="str">
        <f>LOOKUP(Tabela1[[#This Row],[Matricula]],Contratos!A:A,Contratos!B:B)</f>
        <v xml:space="preserve">MARCIA CORREIA DE LIMA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DUES</v>
      </c>
      <c r="G118" s="2">
        <f>LOOKUP(Tabela1[[#This Row],[Matricula]],Tabela2[Matrícula],Tabela2[Admissão])</f>
        <v>44294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3394.49</v>
      </c>
      <c r="K118" s="3">
        <v>3064.67</v>
      </c>
      <c r="L118" s="3">
        <v>2042.77</v>
      </c>
      <c r="M118" s="3">
        <v>0</v>
      </c>
      <c r="N118" s="3">
        <v>1351.72</v>
      </c>
      <c r="O118" s="3">
        <v>0</v>
      </c>
      <c r="P118" s="3">
        <v>329.82</v>
      </c>
      <c r="Q118" s="1"/>
    </row>
    <row r="119" spans="1:17" x14ac:dyDescent="0.25">
      <c r="A119" s="1">
        <v>423440</v>
      </c>
      <c r="B119" s="1" t="str">
        <f>LOOKUP(Tabela1[[#This Row],[Matricula]],Contratos!A:A,Contratos!B:B)</f>
        <v xml:space="preserve">CRISANGELA CONCEICAO PIROLO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DUES</v>
      </c>
      <c r="G119" s="2">
        <f>LOOKUP(Tabela1[[#This Row],[Matricula]],Tabela2[Matrícula],Tabela2[Admissão])</f>
        <v>44294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3758.24</v>
      </c>
      <c r="K119" s="3">
        <v>3310.93</v>
      </c>
      <c r="L119" s="3">
        <v>2042.77</v>
      </c>
      <c r="M119" s="3">
        <v>0</v>
      </c>
      <c r="N119" s="3">
        <v>1715.47</v>
      </c>
      <c r="O119" s="3">
        <v>0</v>
      </c>
      <c r="P119" s="3">
        <v>447.31</v>
      </c>
      <c r="Q119" s="1"/>
    </row>
    <row r="120" spans="1:17" x14ac:dyDescent="0.25">
      <c r="A120" s="1">
        <v>423459</v>
      </c>
      <c r="B120" s="1" t="str">
        <f>LOOKUP(Tabela1[[#This Row],[Matricula]],Contratos!A:A,Contratos!B:B)</f>
        <v xml:space="preserve">CLAUDIA REGINA DA SILVA KUROMOTO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DSCS</v>
      </c>
      <c r="G120" s="2">
        <f>LOOKUP(Tabela1[[#This Row],[Matricula]],Tabela2[Matrícula],Tabela2[Admissão])</f>
        <v>44294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3125.23</v>
      </c>
      <c r="K120" s="3">
        <v>2795.7</v>
      </c>
      <c r="L120" s="3">
        <v>2042.77</v>
      </c>
      <c r="M120" s="3">
        <v>0</v>
      </c>
      <c r="N120" s="3">
        <v>1082.46</v>
      </c>
      <c r="O120" s="3">
        <v>0</v>
      </c>
      <c r="P120" s="3">
        <v>329.53</v>
      </c>
      <c r="Q120" s="1"/>
    </row>
    <row r="121" spans="1:17" x14ac:dyDescent="0.25">
      <c r="A121" s="1">
        <v>423467</v>
      </c>
      <c r="B121" s="1" t="str">
        <f>LOOKUP(Tabela1[[#This Row],[Matricula]],Contratos!A:A,Contratos!B:B)</f>
        <v xml:space="preserve">MARIA DE LOURDES NUNES MARTINS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HU</v>
      </c>
      <c r="G121" s="2">
        <f>LOOKUP(Tabela1[[#This Row],[Matricula]],Tabela2[Matrícula],Tabela2[Admissão])</f>
        <v>44294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3144.3</v>
      </c>
      <c r="K121" s="3">
        <v>2857.99</v>
      </c>
      <c r="L121" s="3">
        <v>2042.77</v>
      </c>
      <c r="M121" s="3">
        <v>0</v>
      </c>
      <c r="N121" s="3">
        <v>1101.53</v>
      </c>
      <c r="O121" s="3">
        <v>0</v>
      </c>
      <c r="P121" s="3">
        <v>286.31</v>
      </c>
      <c r="Q121" s="1"/>
    </row>
    <row r="122" spans="1:17" x14ac:dyDescent="0.25">
      <c r="A122" s="1">
        <v>423475</v>
      </c>
      <c r="B122" s="1" t="str">
        <f>LOOKUP(Tabela1[[#This Row],[Matricula]],Contratos!A:A,Contratos!B:B)</f>
        <v xml:space="preserve">KARINA GONCALVES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DUES</v>
      </c>
      <c r="G122" s="2">
        <f>LOOKUP(Tabela1[[#This Row],[Matricula]],Tabela2[Matrícula],Tabela2[Admissão])</f>
        <v>44294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3266.87</v>
      </c>
      <c r="K122" s="3">
        <v>2965.85</v>
      </c>
      <c r="L122" s="3">
        <v>2042.77</v>
      </c>
      <c r="M122" s="3">
        <v>0</v>
      </c>
      <c r="N122" s="3">
        <v>1224.0999999999999</v>
      </c>
      <c r="O122" s="3">
        <v>0</v>
      </c>
      <c r="P122" s="3">
        <v>301.02</v>
      </c>
      <c r="Q122" s="1"/>
    </row>
    <row r="123" spans="1:17" x14ac:dyDescent="0.25">
      <c r="A123" s="1">
        <v>423483</v>
      </c>
      <c r="B123" s="1" t="str">
        <f>LOOKUP(Tabela1[[#This Row],[Matricula]],Contratos!A:A,Contratos!B:B)</f>
        <v xml:space="preserve">VILMA DE JESUS OLIVEIRA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DUES</v>
      </c>
      <c r="G123" s="2">
        <f>LOOKUP(Tabela1[[#This Row],[Matricula]],Tabela2[Matrícula],Tabela2[Admissão])</f>
        <v>44294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5705.8</v>
      </c>
      <c r="K123" s="3">
        <v>4772.51</v>
      </c>
      <c r="L123" s="3">
        <v>2042.77</v>
      </c>
      <c r="M123" s="3">
        <v>0</v>
      </c>
      <c r="N123" s="3">
        <v>3663.03</v>
      </c>
      <c r="O123" s="3">
        <v>0</v>
      </c>
      <c r="P123" s="3">
        <v>933.29</v>
      </c>
      <c r="Q123" s="1"/>
    </row>
    <row r="124" spans="1:17" x14ac:dyDescent="0.25">
      <c r="A124" s="1">
        <v>423513</v>
      </c>
      <c r="B124" s="1" t="str">
        <f>LOOKUP(Tabela1[[#This Row],[Matricula]],Contratos!A:A,Contratos!B:B)</f>
        <v xml:space="preserve">EDMAR VELOSO MOLARE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44294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2962.69</v>
      </c>
      <c r="K124" s="3">
        <v>2675.22</v>
      </c>
      <c r="L124" s="3">
        <v>2042.77</v>
      </c>
      <c r="M124" s="3">
        <v>0</v>
      </c>
      <c r="N124" s="3">
        <v>919.92</v>
      </c>
      <c r="O124" s="3">
        <v>0</v>
      </c>
      <c r="P124" s="3">
        <v>287.47000000000003</v>
      </c>
      <c r="Q124" s="1"/>
    </row>
    <row r="125" spans="1:17" x14ac:dyDescent="0.25">
      <c r="A125" s="1">
        <v>423521</v>
      </c>
      <c r="B125" s="1" t="str">
        <f>LOOKUP(Tabela1[[#This Row],[Matricula]],Contratos!A:A,Contratos!B:B)</f>
        <v xml:space="preserve">VALDINEA ALVES DE OLIVEIRA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44294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2891.19</v>
      </c>
      <c r="K125" s="3">
        <v>2721.65</v>
      </c>
      <c r="L125" s="3">
        <v>2042.77</v>
      </c>
      <c r="M125" s="3">
        <v>0</v>
      </c>
      <c r="N125" s="3">
        <v>848.42</v>
      </c>
      <c r="O125" s="3">
        <v>0</v>
      </c>
      <c r="P125" s="3">
        <v>169.54</v>
      </c>
      <c r="Q125" s="1"/>
    </row>
    <row r="126" spans="1:17" x14ac:dyDescent="0.25">
      <c r="A126" s="1">
        <v>423530</v>
      </c>
      <c r="B126" s="1" t="str">
        <f>LOOKUP(Tabela1[[#This Row],[Matricula]],Contratos!A:A,Contratos!B:B)</f>
        <v xml:space="preserve">ERICA APARECIDA DOS SANTOS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HU</v>
      </c>
      <c r="G126" s="2">
        <f>LOOKUP(Tabela1[[#This Row],[Matricula]],Tabela2[Matrícula],Tabela2[Admissão])</f>
        <v>44294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3362.2</v>
      </c>
      <c r="K126" s="3">
        <v>3038.39</v>
      </c>
      <c r="L126" s="3">
        <v>2042.77</v>
      </c>
      <c r="M126" s="3">
        <v>0</v>
      </c>
      <c r="N126" s="3">
        <v>1319.43</v>
      </c>
      <c r="O126" s="3">
        <v>0</v>
      </c>
      <c r="P126" s="3">
        <v>323.81</v>
      </c>
      <c r="Q126" s="1"/>
    </row>
    <row r="127" spans="1:17" x14ac:dyDescent="0.25">
      <c r="A127" s="1">
        <v>423548</v>
      </c>
      <c r="B127" s="1" t="str">
        <f>LOOKUP(Tabela1[[#This Row],[Matricula]],Contratos!A:A,Contratos!B:B)</f>
        <v xml:space="preserve">LILIAM FABIANE SILVA ALVES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44294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3613.99</v>
      </c>
      <c r="K127" s="3">
        <v>3205.38</v>
      </c>
      <c r="L127" s="3">
        <v>2042.77</v>
      </c>
      <c r="M127" s="3">
        <v>0</v>
      </c>
      <c r="N127" s="3">
        <v>1571.22</v>
      </c>
      <c r="O127" s="3">
        <v>0</v>
      </c>
      <c r="P127" s="3">
        <v>408.61</v>
      </c>
      <c r="Q127" s="1"/>
    </row>
    <row r="128" spans="1:17" x14ac:dyDescent="0.25">
      <c r="A128" s="1">
        <v>423556</v>
      </c>
      <c r="B128" s="1" t="str">
        <f>LOOKUP(Tabela1[[#This Row],[Matricula]],Contratos!A:A,Contratos!B:B)</f>
        <v xml:space="preserve">MIRTES MARIETA MENDES MARTINS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>DUES</v>
      </c>
      <c r="G128" s="2">
        <f>LOOKUP(Tabela1[[#This Row],[Matricula]],Tabela2[Matrícula],Tabela2[Admissão])</f>
        <v>44294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4773.3900000000003</v>
      </c>
      <c r="K128" s="3">
        <v>3995.91</v>
      </c>
      <c r="L128" s="3">
        <v>2042.77</v>
      </c>
      <c r="M128" s="3">
        <v>0</v>
      </c>
      <c r="N128" s="3">
        <v>2730.62</v>
      </c>
      <c r="O128" s="3">
        <v>0</v>
      </c>
      <c r="P128" s="3">
        <v>777.48</v>
      </c>
      <c r="Q128" s="1"/>
    </row>
    <row r="129" spans="1:17" x14ac:dyDescent="0.25">
      <c r="A129" s="1">
        <v>423572</v>
      </c>
      <c r="B129" s="1" t="str">
        <f>LOOKUP(Tabela1[[#This Row],[Matricula]],Contratos!A:A,Contratos!B:B)</f>
        <v xml:space="preserve">MARIA INES PEREIRA RODRIGUES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44294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2891.19</v>
      </c>
      <c r="K129" s="3">
        <v>2596.6999999999998</v>
      </c>
      <c r="L129" s="3">
        <v>2042.77</v>
      </c>
      <c r="M129" s="3">
        <v>0</v>
      </c>
      <c r="N129" s="3">
        <v>848.42</v>
      </c>
      <c r="O129" s="3">
        <v>0</v>
      </c>
      <c r="P129" s="3">
        <v>294.49</v>
      </c>
      <c r="Q129" s="1"/>
    </row>
    <row r="130" spans="1:17" x14ac:dyDescent="0.25">
      <c r="A130" s="1">
        <v>423580</v>
      </c>
      <c r="B130" s="1" t="str">
        <f>LOOKUP(Tabela1[[#This Row],[Matricula]],Contratos!A:A,Contratos!B:B)</f>
        <v xml:space="preserve">RITA DE CASSIA GONZAGA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>DUES</v>
      </c>
      <c r="G130" s="2">
        <f>LOOKUP(Tabela1[[#This Row],[Matricula]],Tabela2[Matrícula],Tabela2[Admissão])</f>
        <v>44294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3037.19</v>
      </c>
      <c r="K130" s="3">
        <v>2695.82</v>
      </c>
      <c r="L130" s="3">
        <v>2042.77</v>
      </c>
      <c r="M130" s="3">
        <v>0</v>
      </c>
      <c r="N130" s="3">
        <v>994.42</v>
      </c>
      <c r="O130" s="3">
        <v>0</v>
      </c>
      <c r="P130" s="3">
        <v>341.37</v>
      </c>
      <c r="Q130" s="1"/>
    </row>
    <row r="131" spans="1:17" x14ac:dyDescent="0.25">
      <c r="A131" s="1">
        <v>423599</v>
      </c>
      <c r="B131" s="1" t="str">
        <f>LOOKUP(Tabela1[[#This Row],[Matricula]],Contratos!A:A,Contratos!B:B)</f>
        <v xml:space="preserve">DULCINEIA MARIA DA SILVA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44294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2784.08</v>
      </c>
      <c r="K131" s="3">
        <v>2492.06</v>
      </c>
      <c r="L131" s="3">
        <v>2042.77</v>
      </c>
      <c r="M131" s="3">
        <v>0</v>
      </c>
      <c r="N131" s="3">
        <v>741.31</v>
      </c>
      <c r="O131" s="3">
        <v>0</v>
      </c>
      <c r="P131" s="3">
        <v>292.02</v>
      </c>
      <c r="Q131" s="1"/>
    </row>
    <row r="132" spans="1:17" x14ac:dyDescent="0.25">
      <c r="A132" s="1">
        <v>423602</v>
      </c>
      <c r="B132" s="1" t="str">
        <f>LOOKUP(Tabela1[[#This Row],[Matricula]],Contratos!A:A,Contratos!B:B)</f>
        <v xml:space="preserve">ELISETE DE FREITAS SALLES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925</v>
      </c>
      <c r="F132" s="1" t="str">
        <f>LOOKUP(Tabela1[[#This Row],[Matricula]],Contratos!A:A,Contratos!I:I)</f>
        <v>HU</v>
      </c>
      <c r="G132" s="2">
        <f>LOOKUP(Tabela1[[#This Row],[Matricula]],Tabela2[Matrícula],Tabela2[Admissão])</f>
        <v>44294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3037.19</v>
      </c>
      <c r="K132" s="3">
        <v>2647.28</v>
      </c>
      <c r="L132" s="3">
        <v>2042.77</v>
      </c>
      <c r="M132" s="3">
        <v>0</v>
      </c>
      <c r="N132" s="3">
        <v>994.42</v>
      </c>
      <c r="O132" s="3">
        <v>0</v>
      </c>
      <c r="P132" s="3">
        <v>389.91</v>
      </c>
      <c r="Q132" s="1"/>
    </row>
    <row r="133" spans="1:17" x14ac:dyDescent="0.25">
      <c r="A133" s="1">
        <v>423629</v>
      </c>
      <c r="B133" s="1" t="str">
        <f>LOOKUP(Tabela1[[#This Row],[Matricula]],Contratos!A:A,Contratos!B:B)</f>
        <v xml:space="preserve">NEIDE COELHO DE FREITAS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DUES</v>
      </c>
      <c r="G133" s="2">
        <f>LOOKUP(Tabela1[[#This Row],[Matricula]],Tabela2[Matrícula],Tabela2[Admissão])</f>
        <v>44294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3266.87</v>
      </c>
      <c r="K133" s="3">
        <v>2965.85</v>
      </c>
      <c r="L133" s="3">
        <v>2042.77</v>
      </c>
      <c r="M133" s="3">
        <v>0</v>
      </c>
      <c r="N133" s="3">
        <v>1224.0999999999999</v>
      </c>
      <c r="O133" s="3">
        <v>0</v>
      </c>
      <c r="P133" s="3">
        <v>301.02</v>
      </c>
      <c r="Q133" s="1"/>
    </row>
    <row r="134" spans="1:17" x14ac:dyDescent="0.25">
      <c r="A134" s="1">
        <v>423637</v>
      </c>
      <c r="B134" s="1" t="str">
        <f>LOOKUP(Tabela1[[#This Row],[Matricula]],Contratos!A:A,Contratos!B:B)</f>
        <v xml:space="preserve">MAYARA PAIXAO FERREIRA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DLMS</v>
      </c>
      <c r="G134" s="2">
        <f>LOOKUP(Tabela1[[#This Row],[Matricula]],Tabela2[Matrícula],Tabela2[Admissão])</f>
        <v>44294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2744.78</v>
      </c>
      <c r="K134" s="3">
        <v>2506.41</v>
      </c>
      <c r="L134" s="3">
        <v>2042.77</v>
      </c>
      <c r="M134" s="3">
        <v>0</v>
      </c>
      <c r="N134" s="3">
        <v>702.01</v>
      </c>
      <c r="O134" s="3">
        <v>0</v>
      </c>
      <c r="P134" s="3">
        <v>238.37</v>
      </c>
      <c r="Q134" s="1"/>
    </row>
    <row r="135" spans="1:17" x14ac:dyDescent="0.25">
      <c r="A135" s="1">
        <v>423645</v>
      </c>
      <c r="B135" s="1" t="str">
        <f>LOOKUP(Tabela1[[#This Row],[Matricula]],Contratos!A:A,Contratos!B:B)</f>
        <v xml:space="preserve">VANORA ANGELITA CERIBELLI DE SOUZA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44294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3156.35</v>
      </c>
      <c r="K135" s="3">
        <v>2862</v>
      </c>
      <c r="L135" s="3">
        <v>2042.77</v>
      </c>
      <c r="M135" s="3">
        <v>0</v>
      </c>
      <c r="N135" s="3">
        <v>1113.58</v>
      </c>
      <c r="O135" s="3">
        <v>0</v>
      </c>
      <c r="P135" s="3">
        <v>294.35000000000002</v>
      </c>
      <c r="Q135" s="1"/>
    </row>
    <row r="136" spans="1:17" x14ac:dyDescent="0.25">
      <c r="A136" s="1">
        <v>423653</v>
      </c>
      <c r="B136" s="1" t="str">
        <f>LOOKUP(Tabela1[[#This Row],[Matricula]],Contratos!A:A,Contratos!B:B)</f>
        <v xml:space="preserve">ROSINEIA BONFIM LEDO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44294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3762.77</v>
      </c>
      <c r="K136" s="3">
        <v>3317.87</v>
      </c>
      <c r="L136" s="3">
        <v>2042.77</v>
      </c>
      <c r="M136" s="3">
        <v>0</v>
      </c>
      <c r="N136" s="3">
        <v>1720</v>
      </c>
      <c r="O136" s="3">
        <v>0</v>
      </c>
      <c r="P136" s="3">
        <v>444.9</v>
      </c>
      <c r="Q136" s="1"/>
    </row>
    <row r="137" spans="1:17" x14ac:dyDescent="0.25">
      <c r="A137" s="1">
        <v>423661</v>
      </c>
      <c r="B137" s="1" t="str">
        <f>LOOKUP(Tabela1[[#This Row],[Matricula]],Contratos!A:A,Contratos!B:B)</f>
        <v xml:space="preserve">LUCIANA APARECIDA ALVES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44294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3600.17</v>
      </c>
      <c r="K137" s="3">
        <v>3055.56</v>
      </c>
      <c r="L137" s="3">
        <v>2042.77</v>
      </c>
      <c r="M137" s="3">
        <v>0</v>
      </c>
      <c r="N137" s="3">
        <v>1557.4</v>
      </c>
      <c r="O137" s="3">
        <v>0</v>
      </c>
      <c r="P137" s="3">
        <v>544.61</v>
      </c>
      <c r="Q137" s="1"/>
    </row>
    <row r="138" spans="1:17" x14ac:dyDescent="0.25">
      <c r="A138" s="1">
        <v>423688</v>
      </c>
      <c r="B138" s="1" t="str">
        <f>LOOKUP(Tabela1[[#This Row],[Matricula]],Contratos!A:A,Contratos!B:B)</f>
        <v xml:space="preserve">MINEIA DE OLIVEIRA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HU</v>
      </c>
      <c r="G138" s="2">
        <f>LOOKUP(Tabela1[[#This Row],[Matricula]],Tabela2[Matrícula],Tabela2[Admissão])</f>
        <v>44294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3037.19</v>
      </c>
      <c r="K138" s="3">
        <v>2755.94</v>
      </c>
      <c r="L138" s="3">
        <v>2042.77</v>
      </c>
      <c r="M138" s="3">
        <v>0</v>
      </c>
      <c r="N138" s="3">
        <v>994.42</v>
      </c>
      <c r="O138" s="3">
        <v>0</v>
      </c>
      <c r="P138" s="3">
        <v>281.25</v>
      </c>
      <c r="Q138" s="1"/>
    </row>
    <row r="139" spans="1:17" x14ac:dyDescent="0.25">
      <c r="A139" s="1">
        <v>423696</v>
      </c>
      <c r="B139" s="1" t="str">
        <f>LOOKUP(Tabela1[[#This Row],[Matricula]],Contratos!A:A,Contratos!B:B)</f>
        <v xml:space="preserve">DANILO DE CAMPOS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DUES</v>
      </c>
      <c r="G139" s="2">
        <f>LOOKUP(Tabela1[[#This Row],[Matricula]],Tabela2[Matrícula],Tabela2[Admissão])</f>
        <v>44294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5547.95</v>
      </c>
      <c r="K139" s="3">
        <v>4554.01</v>
      </c>
      <c r="L139" s="3">
        <v>2042.77</v>
      </c>
      <c r="M139" s="3">
        <v>0</v>
      </c>
      <c r="N139" s="3">
        <v>3505.18</v>
      </c>
      <c r="O139" s="3">
        <v>0</v>
      </c>
      <c r="P139" s="3">
        <v>993.94</v>
      </c>
      <c r="Q139" s="1"/>
    </row>
    <row r="140" spans="1:17" x14ac:dyDescent="0.25">
      <c r="A140" s="1">
        <v>423700</v>
      </c>
      <c r="B140" s="1" t="str">
        <f>LOOKUP(Tabela1[[#This Row],[Matricula]],Contratos!A:A,Contratos!B:B)</f>
        <v xml:space="preserve">ISABEL PAULA DE OLIVEIRA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44294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4097.45</v>
      </c>
      <c r="K140" s="3">
        <v>3552.23</v>
      </c>
      <c r="L140" s="3">
        <v>2042.77</v>
      </c>
      <c r="M140" s="3">
        <v>0</v>
      </c>
      <c r="N140" s="3">
        <v>2054.6799999999998</v>
      </c>
      <c r="O140" s="3">
        <v>0</v>
      </c>
      <c r="P140" s="3">
        <v>545.22</v>
      </c>
      <c r="Q140" s="1"/>
    </row>
    <row r="141" spans="1:17" x14ac:dyDescent="0.25">
      <c r="A141" s="1">
        <v>423718</v>
      </c>
      <c r="B141" s="1" t="str">
        <f>LOOKUP(Tabela1[[#This Row],[Matricula]],Contratos!A:A,Contratos!B:B)</f>
        <v xml:space="preserve">VILMA APARECIDA DE JESUS FAVARO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DUES</v>
      </c>
      <c r="G141" s="2">
        <f>LOOKUP(Tabela1[[#This Row],[Matricula]],Tabela2[Matrícula],Tabela2[Admissão])</f>
        <v>44294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3159.76</v>
      </c>
      <c r="K141" s="3">
        <v>2845.23</v>
      </c>
      <c r="L141" s="3">
        <v>2042.77</v>
      </c>
      <c r="M141" s="3">
        <v>0</v>
      </c>
      <c r="N141" s="3">
        <v>1116.99</v>
      </c>
      <c r="O141" s="3">
        <v>0</v>
      </c>
      <c r="P141" s="3">
        <v>314.52999999999997</v>
      </c>
      <c r="Q141" s="1"/>
    </row>
    <row r="142" spans="1:17" x14ac:dyDescent="0.25">
      <c r="A142" s="1">
        <v>423726</v>
      </c>
      <c r="B142" s="1" t="str">
        <f>LOOKUP(Tabela1[[#This Row],[Matricula]],Contratos!A:A,Contratos!B:B)</f>
        <v xml:space="preserve">ANGELICA MAYARA CARDOSO DE SA DE SOUZA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925</v>
      </c>
      <c r="F142" s="1" t="str">
        <f>LOOKUP(Tabela1[[#This Row],[Matricula]],Contratos!A:A,Contratos!I:I)</f>
        <v>HU</v>
      </c>
      <c r="G142" s="2">
        <f>LOOKUP(Tabela1[[#This Row],[Matricula]],Tabela2[Matrícula],Tabela2[Admissão])</f>
        <v>44294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3037.19</v>
      </c>
      <c r="K142" s="3">
        <v>2996.26</v>
      </c>
      <c r="L142" s="3">
        <v>2042.77</v>
      </c>
      <c r="M142" s="3">
        <v>0</v>
      </c>
      <c r="N142" s="3">
        <v>994.42</v>
      </c>
      <c r="O142" s="3">
        <v>0</v>
      </c>
      <c r="P142" s="3">
        <v>40.93</v>
      </c>
      <c r="Q142" s="1"/>
    </row>
    <row r="143" spans="1:17" x14ac:dyDescent="0.25">
      <c r="A143" s="1">
        <v>423734</v>
      </c>
      <c r="B143" s="1" t="str">
        <f>LOOKUP(Tabela1[[#This Row],[Matricula]],Contratos!A:A,Contratos!B:B)</f>
        <v xml:space="preserve">DEBORA FARIA SOUZA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44294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2784.08</v>
      </c>
      <c r="K143" s="3">
        <v>2407.17</v>
      </c>
      <c r="L143" s="3">
        <v>2042.77</v>
      </c>
      <c r="M143" s="3">
        <v>0</v>
      </c>
      <c r="N143" s="3">
        <v>741.31</v>
      </c>
      <c r="O143" s="3">
        <v>0</v>
      </c>
      <c r="P143" s="3">
        <v>376.91</v>
      </c>
      <c r="Q143" s="1"/>
    </row>
    <row r="144" spans="1:17" x14ac:dyDescent="0.25">
      <c r="A144" s="1">
        <v>423742</v>
      </c>
      <c r="B144" s="1" t="str">
        <f>LOOKUP(Tabela1[[#This Row],[Matricula]],Contratos!A:A,Contratos!B:B)</f>
        <v xml:space="preserve">NELSON FERREIRA JUNIOR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925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44294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2891.19</v>
      </c>
      <c r="K144" s="3">
        <v>2617.02</v>
      </c>
      <c r="L144" s="3">
        <v>2042.77</v>
      </c>
      <c r="M144" s="3">
        <v>0</v>
      </c>
      <c r="N144" s="3">
        <v>848.42</v>
      </c>
      <c r="O144" s="3">
        <v>0</v>
      </c>
      <c r="P144" s="3">
        <v>274.17</v>
      </c>
      <c r="Q144" s="1"/>
    </row>
    <row r="145" spans="1:17" x14ac:dyDescent="0.25">
      <c r="A145" s="1">
        <v>423777</v>
      </c>
      <c r="B145" s="1" t="str">
        <f>LOOKUP(Tabela1[[#This Row],[Matricula]],Contratos!A:A,Contratos!B:B)</f>
        <v xml:space="preserve">NEIDE CARVALHO KOGA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925</v>
      </c>
      <c r="F145" s="1" t="str">
        <f>LOOKUP(Tabela1[[#This Row],[Matricula]],Contratos!A:A,Contratos!I:I)</f>
        <v>HU</v>
      </c>
      <c r="G145" s="2">
        <f>LOOKUP(Tabela1[[#This Row],[Matricula]],Tabela2[Matrícula],Tabela2[Admissão])</f>
        <v>44294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2638.08</v>
      </c>
      <c r="K145" s="3">
        <v>550.66</v>
      </c>
      <c r="L145" s="3">
        <v>2042.77</v>
      </c>
      <c r="M145" s="3">
        <v>0</v>
      </c>
      <c r="N145" s="3">
        <v>595.30999999999995</v>
      </c>
      <c r="O145" s="3">
        <v>0</v>
      </c>
      <c r="P145" s="3">
        <v>2087.42</v>
      </c>
      <c r="Q145" s="1"/>
    </row>
    <row r="146" spans="1:17" x14ac:dyDescent="0.25">
      <c r="A146" s="1">
        <v>423785</v>
      </c>
      <c r="B146" s="1" t="str">
        <f>LOOKUP(Tabela1[[#This Row],[Matricula]],Contratos!A:A,Contratos!B:B)</f>
        <v xml:space="preserve">FRANCINELE VIEIRA CEZAR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925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44294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3203.53</v>
      </c>
      <c r="K146" s="3">
        <v>2844.48</v>
      </c>
      <c r="L146" s="3">
        <v>2042.77</v>
      </c>
      <c r="M146" s="3">
        <v>0</v>
      </c>
      <c r="N146" s="3">
        <v>1160.76</v>
      </c>
      <c r="O146" s="3">
        <v>0</v>
      </c>
      <c r="P146" s="3">
        <v>359.05</v>
      </c>
      <c r="Q146" s="1"/>
    </row>
    <row r="147" spans="1:17" x14ac:dyDescent="0.25">
      <c r="A147" s="1">
        <v>423793</v>
      </c>
      <c r="B147" s="1" t="str">
        <f>LOOKUP(Tabela1[[#This Row],[Matricula]],Contratos!A:A,Contratos!B:B)</f>
        <v xml:space="preserve">LUCIANA CLAUDIA RIZZO LIMA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44294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2891.19</v>
      </c>
      <c r="K147" s="3">
        <v>2617.02</v>
      </c>
      <c r="L147" s="3">
        <v>2042.77</v>
      </c>
      <c r="M147" s="3">
        <v>0</v>
      </c>
      <c r="N147" s="3">
        <v>848.42</v>
      </c>
      <c r="O147" s="3">
        <v>0</v>
      </c>
      <c r="P147" s="3">
        <v>274.17</v>
      </c>
      <c r="Q147" s="1"/>
    </row>
    <row r="148" spans="1:17" x14ac:dyDescent="0.25">
      <c r="A148" s="1">
        <v>423807</v>
      </c>
      <c r="B148" s="1" t="str">
        <f>LOOKUP(Tabela1[[#This Row],[Matricula]],Contratos!A:A,Contratos!B:B)</f>
        <v xml:space="preserve">VIVIANE APARECIDA DA SILVA SARTORIO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44294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5529.9</v>
      </c>
      <c r="K148" s="3">
        <v>4558.62</v>
      </c>
      <c r="L148" s="3">
        <v>2042.77</v>
      </c>
      <c r="M148" s="3">
        <v>0</v>
      </c>
      <c r="N148" s="3">
        <v>3487.13</v>
      </c>
      <c r="O148" s="3">
        <v>0</v>
      </c>
      <c r="P148" s="3">
        <v>971.28</v>
      </c>
      <c r="Q148" s="1"/>
    </row>
    <row r="149" spans="1:17" x14ac:dyDescent="0.25">
      <c r="A149" s="1">
        <v>423815</v>
      </c>
      <c r="B149" s="1" t="str">
        <f>LOOKUP(Tabela1[[#This Row],[Matricula]],Contratos!A:A,Contratos!B:B)</f>
        <v xml:space="preserve">JESSICA ITOYO DE AZEVEDO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925</v>
      </c>
      <c r="F149" s="1" t="str">
        <f>LOOKUP(Tabela1[[#This Row],[Matricula]],Contratos!A:A,Contratos!I:I)</f>
        <v>DUES</v>
      </c>
      <c r="G149" s="2">
        <f>LOOKUP(Tabela1[[#This Row],[Matricula]],Tabela2[Matrícula],Tabela2[Admissão])</f>
        <v>44294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3159.76</v>
      </c>
      <c r="K149" s="3">
        <v>2862.2</v>
      </c>
      <c r="L149" s="3">
        <v>2042.77</v>
      </c>
      <c r="M149" s="3">
        <v>0</v>
      </c>
      <c r="N149" s="3">
        <v>1116.99</v>
      </c>
      <c r="O149" s="3">
        <v>0</v>
      </c>
      <c r="P149" s="3">
        <v>297.56</v>
      </c>
      <c r="Q149" s="1"/>
    </row>
    <row r="150" spans="1:17" x14ac:dyDescent="0.25">
      <c r="A150" s="1">
        <v>423831</v>
      </c>
      <c r="B150" s="1" t="str">
        <f>LOOKUP(Tabela1[[#This Row],[Matricula]],Contratos!A:A,Contratos!B:B)</f>
        <v xml:space="preserve">JAQUELINE GOMES RODRIGUES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>HU</v>
      </c>
      <c r="G150" s="2">
        <f>LOOKUP(Tabela1[[#This Row],[Matricula]],Tabela2[Matrícula],Tabela2[Admissão])</f>
        <v>44294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3037.19</v>
      </c>
      <c r="K150" s="3">
        <v>2763.73</v>
      </c>
      <c r="L150" s="3">
        <v>2042.77</v>
      </c>
      <c r="M150" s="3">
        <v>0</v>
      </c>
      <c r="N150" s="3">
        <v>994.42</v>
      </c>
      <c r="O150" s="3">
        <v>0</v>
      </c>
      <c r="P150" s="3">
        <v>273.45999999999998</v>
      </c>
      <c r="Q150" s="1"/>
    </row>
    <row r="151" spans="1:17" x14ac:dyDescent="0.25">
      <c r="A151" s="1">
        <v>423840</v>
      </c>
      <c r="B151" s="1" t="str">
        <f>LOOKUP(Tabela1[[#This Row],[Matricula]],Contratos!A:A,Contratos!B:B)</f>
        <v xml:space="preserve">FRANCIELE FELIX DE CAMPOS SUGAWARA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>HU</v>
      </c>
      <c r="G151" s="2">
        <f>LOOKUP(Tabela1[[#This Row],[Matricula]],Tabela2[Matrícula],Tabela2[Admissão])</f>
        <v>44298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3037.19</v>
      </c>
      <c r="K151" s="3">
        <v>2691.82</v>
      </c>
      <c r="L151" s="3">
        <v>2042.77</v>
      </c>
      <c r="M151" s="3">
        <v>0</v>
      </c>
      <c r="N151" s="3">
        <v>994.42</v>
      </c>
      <c r="O151" s="3">
        <v>0</v>
      </c>
      <c r="P151" s="3">
        <v>345.37</v>
      </c>
      <c r="Q151" s="1"/>
    </row>
    <row r="152" spans="1:17" x14ac:dyDescent="0.25">
      <c r="A152" s="1">
        <v>423858</v>
      </c>
      <c r="B152" s="1" t="str">
        <f>LOOKUP(Tabela1[[#This Row],[Matricula]],Contratos!A:A,Contratos!B:B)</f>
        <v xml:space="preserve">ELAINE CRISTINE NEVES ALVES DE MELLO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44298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2891.19</v>
      </c>
      <c r="K152" s="3">
        <v>2617.02</v>
      </c>
      <c r="L152" s="3">
        <v>2042.77</v>
      </c>
      <c r="M152" s="3">
        <v>0</v>
      </c>
      <c r="N152" s="3">
        <v>848.42</v>
      </c>
      <c r="O152" s="3">
        <v>0</v>
      </c>
      <c r="P152" s="3">
        <v>274.17</v>
      </c>
      <c r="Q152" s="1"/>
    </row>
    <row r="153" spans="1:17" x14ac:dyDescent="0.25">
      <c r="A153" s="1">
        <v>423866</v>
      </c>
      <c r="B153" s="1" t="str">
        <f>LOOKUP(Tabela1[[#This Row],[Matricula]],Contratos!A:A,Contratos!B:B)</f>
        <v xml:space="preserve">MARIA INES RIBEIRO DE FARIA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>HU</v>
      </c>
      <c r="G153" s="2">
        <f>LOOKUP(Tabela1[[#This Row],[Matricula]],Tabela2[Matrícula],Tabela2[Admissão])</f>
        <v>44298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3144.3</v>
      </c>
      <c r="K153" s="3">
        <v>2849.79</v>
      </c>
      <c r="L153" s="3">
        <v>2042.77</v>
      </c>
      <c r="M153" s="3">
        <v>0</v>
      </c>
      <c r="N153" s="3">
        <v>1101.53</v>
      </c>
      <c r="O153" s="3">
        <v>0</v>
      </c>
      <c r="P153" s="3">
        <v>294.51</v>
      </c>
      <c r="Q153" s="1"/>
    </row>
    <row r="154" spans="1:17" x14ac:dyDescent="0.25">
      <c r="A154" s="1">
        <v>423874</v>
      </c>
      <c r="B154" s="1" t="str">
        <f>LOOKUP(Tabela1[[#This Row],[Matricula]],Contratos!A:A,Contratos!B:B)</f>
        <v xml:space="preserve">SHIRLEY MADALENA DA SILVA E SILVA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925</v>
      </c>
      <c r="F154" s="19" t="str">
        <f>LOOKUP(Tabela1[[#This Row],[Matricula]],Contratos!A:A,Contratos!I:I)</f>
        <v>DUES</v>
      </c>
      <c r="G154" s="2">
        <f>LOOKUP(Tabela1[[#This Row],[Matricula]],Tabela2[Matrícula],Tabela2[Admissão])</f>
        <v>44298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4216.75</v>
      </c>
      <c r="K154" s="3">
        <v>3603.45</v>
      </c>
      <c r="L154" s="3">
        <v>2042.77</v>
      </c>
      <c r="M154" s="3">
        <v>0</v>
      </c>
      <c r="N154" s="3">
        <v>2173.98</v>
      </c>
      <c r="O154" s="3">
        <v>0</v>
      </c>
      <c r="P154" s="3">
        <v>613.29999999999995</v>
      </c>
    </row>
    <row r="155" spans="1:17" x14ac:dyDescent="0.25">
      <c r="A155" s="1">
        <v>423882</v>
      </c>
      <c r="B155" s="1" t="str">
        <f>LOOKUP(Tabela1[[#This Row],[Matricula]],Contratos!A:A,Contratos!B:B)</f>
        <v xml:space="preserve">LEILA APARECIDA DA SILVA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44298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6399.52</v>
      </c>
      <c r="K155" s="3">
        <v>5251.7</v>
      </c>
      <c r="L155" s="3">
        <v>2042.77</v>
      </c>
      <c r="M155" s="3">
        <v>0</v>
      </c>
      <c r="N155" s="3">
        <v>4356.75</v>
      </c>
      <c r="O155" s="3">
        <v>0</v>
      </c>
      <c r="P155" s="3">
        <v>1147.82</v>
      </c>
    </row>
    <row r="156" spans="1:17" x14ac:dyDescent="0.25">
      <c r="A156" s="1">
        <v>423890</v>
      </c>
      <c r="B156" s="1" t="str">
        <f>LOOKUP(Tabela1[[#This Row],[Matricula]],Contratos!A:A,Contratos!B:B)</f>
        <v xml:space="preserve">ANA ALEXANDRA RIBEIRO EVANGELISTA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44298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2638.08</v>
      </c>
      <c r="K156" s="3">
        <v>916.38</v>
      </c>
      <c r="L156" s="3">
        <v>2042.77</v>
      </c>
      <c r="M156" s="3">
        <v>0</v>
      </c>
      <c r="N156" s="3">
        <v>595.30999999999995</v>
      </c>
      <c r="O156" s="3">
        <v>0</v>
      </c>
      <c r="P156" s="3">
        <v>1721.7</v>
      </c>
    </row>
    <row r="157" spans="1:17" x14ac:dyDescent="0.25">
      <c r="A157" s="1">
        <v>423939</v>
      </c>
      <c r="B157" s="1" t="str">
        <f>LOOKUP(Tabela1[[#This Row],[Matricula]],Contratos!A:A,Contratos!B:B)</f>
        <v xml:space="preserve">ANA REGINA MOREIRA SANTOS DA CONCEICAO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>HU</v>
      </c>
      <c r="G157" s="2">
        <f>LOOKUP(Tabela1[[#This Row],[Matricula]],Tabela2[Matrícula],Tabela2[Admissão])</f>
        <v>44298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3037.19</v>
      </c>
      <c r="K157" s="3">
        <v>2763.73</v>
      </c>
      <c r="L157" s="3">
        <v>2042.77</v>
      </c>
      <c r="M157" s="3">
        <v>0</v>
      </c>
      <c r="N157" s="3">
        <v>994.42</v>
      </c>
      <c r="O157" s="3">
        <v>0</v>
      </c>
      <c r="P157" s="3">
        <v>273.45999999999998</v>
      </c>
    </row>
    <row r="158" spans="1:17" x14ac:dyDescent="0.25">
      <c r="A158" s="1">
        <v>423947</v>
      </c>
      <c r="B158" s="1" t="str">
        <f>LOOKUP(Tabela1[[#This Row],[Matricula]],Contratos!A:A,Contratos!B:B)</f>
        <v xml:space="preserve">SEILA COSTA DA SILVA BELUCO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44298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2891.19</v>
      </c>
      <c r="K158" s="3">
        <v>2617.02</v>
      </c>
      <c r="L158" s="3">
        <v>2042.77</v>
      </c>
      <c r="M158" s="3">
        <v>0</v>
      </c>
      <c r="N158" s="3">
        <v>848.42</v>
      </c>
      <c r="O158" s="3">
        <v>0</v>
      </c>
      <c r="P158" s="3">
        <v>274.17</v>
      </c>
    </row>
    <row r="159" spans="1:17" x14ac:dyDescent="0.25">
      <c r="A159" s="1">
        <v>423955</v>
      </c>
      <c r="B159" s="1" t="str">
        <f>LOOKUP(Tabela1[[#This Row],[Matricula]],Contratos!A:A,Contratos!B:B)</f>
        <v xml:space="preserve">LETICIA DOS SANTOS PEREIRA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925</v>
      </c>
      <c r="F159" s="19" t="str">
        <f>LOOKUP(Tabela1[[#This Row],[Matricula]],Contratos!A:A,Contratos!I:I)</f>
        <v>HU</v>
      </c>
      <c r="G159" s="2">
        <f>LOOKUP(Tabela1[[#This Row],[Matricula]],Tabela2[Matrícula],Tabela2[Admissão])</f>
        <v>44298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3144.3</v>
      </c>
      <c r="K159" s="3">
        <v>2857.99</v>
      </c>
      <c r="L159" s="3">
        <v>2042.77</v>
      </c>
      <c r="M159" s="3">
        <v>0</v>
      </c>
      <c r="N159" s="3">
        <v>1101.53</v>
      </c>
      <c r="O159" s="3">
        <v>0</v>
      </c>
      <c r="P159" s="3">
        <v>286.31</v>
      </c>
    </row>
    <row r="160" spans="1:17" x14ac:dyDescent="0.25">
      <c r="A160" s="1">
        <v>423963</v>
      </c>
      <c r="B160" s="1" t="str">
        <f>LOOKUP(Tabela1[[#This Row],[Matricula]],Contratos!A:A,Contratos!B:B)</f>
        <v xml:space="preserve">LUANA RINALDI ALMEIDA AMADOR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925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44298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3270.94</v>
      </c>
      <c r="K160" s="3">
        <v>2872.56</v>
      </c>
      <c r="L160" s="3">
        <v>2042.77</v>
      </c>
      <c r="M160" s="3">
        <v>0</v>
      </c>
      <c r="N160" s="3">
        <v>1228.17</v>
      </c>
      <c r="O160" s="3">
        <v>0</v>
      </c>
      <c r="P160" s="3">
        <v>398.38</v>
      </c>
    </row>
    <row r="161" spans="1:16" x14ac:dyDescent="0.25">
      <c r="A161" s="1">
        <v>423971</v>
      </c>
      <c r="B161" s="1" t="str">
        <f>LOOKUP(Tabela1[[#This Row],[Matricula]],Contratos!A:A,Contratos!B:B)</f>
        <v xml:space="preserve">ELISANGELA FERREIRA DOS SANTOS DA SILVA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925</v>
      </c>
      <c r="F161" s="19" t="str">
        <f>LOOKUP(Tabela1[[#This Row],[Matricula]],Contratos!A:A,Contratos!I:I)</f>
        <v>HU</v>
      </c>
      <c r="G161" s="2">
        <f>LOOKUP(Tabela1[[#This Row],[Matricula]],Tabela2[Matrícula],Tabela2[Admissão])</f>
        <v>44298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3189.72</v>
      </c>
      <c r="K161" s="3">
        <v>2897.96</v>
      </c>
      <c r="L161" s="3">
        <v>2042.77</v>
      </c>
      <c r="M161" s="3">
        <v>0</v>
      </c>
      <c r="N161" s="3">
        <v>1146.95</v>
      </c>
      <c r="O161" s="3">
        <v>0</v>
      </c>
      <c r="P161" s="3">
        <v>291.76</v>
      </c>
    </row>
    <row r="162" spans="1:16" x14ac:dyDescent="0.25">
      <c r="A162" s="1">
        <v>423980</v>
      </c>
      <c r="B162" s="1" t="str">
        <f>LOOKUP(Tabela1[[#This Row],[Matricula]],Contratos!A:A,Contratos!B:B)</f>
        <v xml:space="preserve">JULIANO MANOEL SILVA PORTO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925</v>
      </c>
      <c r="F162" s="19" t="str">
        <f>LOOKUP(Tabela1[[#This Row],[Matricula]],Contratos!A:A,Contratos!I:I)</f>
        <v>DUES</v>
      </c>
      <c r="G162" s="2">
        <f>LOOKUP(Tabela1[[#This Row],[Matricula]],Tabela2[Matrícula],Tabela2[Admissão])</f>
        <v>44298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5039.1000000000004</v>
      </c>
      <c r="K162" s="3">
        <v>4231.5</v>
      </c>
      <c r="L162" s="3">
        <v>2042.77</v>
      </c>
      <c r="M162" s="3">
        <v>0</v>
      </c>
      <c r="N162" s="3">
        <v>2996.33</v>
      </c>
      <c r="O162" s="3">
        <v>0</v>
      </c>
      <c r="P162" s="3">
        <v>807.6</v>
      </c>
    </row>
    <row r="163" spans="1:16" x14ac:dyDescent="0.25">
      <c r="A163" s="1">
        <v>423998</v>
      </c>
      <c r="B163" s="1" t="str">
        <f>LOOKUP(Tabela1[[#This Row],[Matricula]],Contratos!A:A,Contratos!B:B)</f>
        <v xml:space="preserve">STEPHANE CHRISTINA DOS SANTOS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44298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3136.32</v>
      </c>
      <c r="K163" s="3">
        <v>2816.55</v>
      </c>
      <c r="L163" s="3">
        <v>2042.77</v>
      </c>
      <c r="M163" s="3">
        <v>0</v>
      </c>
      <c r="N163" s="3">
        <v>1093.55</v>
      </c>
      <c r="O163" s="3">
        <v>0</v>
      </c>
      <c r="P163" s="3">
        <v>319.77</v>
      </c>
    </row>
    <row r="164" spans="1:16" x14ac:dyDescent="0.25">
      <c r="A164" s="1">
        <v>424005</v>
      </c>
      <c r="B164" s="1" t="str">
        <f>LOOKUP(Tabela1[[#This Row],[Matricula]],Contratos!A:A,Contratos!B:B)</f>
        <v xml:space="preserve">SANDRA CRISTINA BARBOSA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44298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3067.55</v>
      </c>
      <c r="K164" s="3">
        <v>2760.58</v>
      </c>
      <c r="L164" s="3">
        <v>2042.77</v>
      </c>
      <c r="M164" s="3">
        <v>0</v>
      </c>
      <c r="N164" s="3">
        <v>1024.78</v>
      </c>
      <c r="O164" s="3">
        <v>0</v>
      </c>
      <c r="P164" s="3">
        <v>306.97000000000003</v>
      </c>
    </row>
    <row r="165" spans="1:16" x14ac:dyDescent="0.25">
      <c r="A165" s="1">
        <v>424021</v>
      </c>
      <c r="B165" s="1" t="str">
        <f>LOOKUP(Tabela1[[#This Row],[Matricula]],Contratos!A:A,Contratos!B:B)</f>
        <v xml:space="preserve">LUCIMARA GOMES DA SILVA AUGUSTO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44298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7145.02</v>
      </c>
      <c r="K165" s="3">
        <v>5918.35</v>
      </c>
      <c r="L165" s="3">
        <v>3780.57</v>
      </c>
      <c r="M165" s="3">
        <v>2646.4</v>
      </c>
      <c r="N165" s="3">
        <v>718.05</v>
      </c>
      <c r="O165" s="3">
        <v>0</v>
      </c>
      <c r="P165" s="3">
        <v>1226.67</v>
      </c>
    </row>
    <row r="166" spans="1:16" x14ac:dyDescent="0.25">
      <c r="A166" s="1">
        <v>424030</v>
      </c>
      <c r="B166" s="1" t="str">
        <f>LOOKUP(Tabela1[[#This Row],[Matricula]],Contratos!A:A,Contratos!B:B)</f>
        <v xml:space="preserve">CARLOS ALBERTO BONEZZI </v>
      </c>
      <c r="C166" s="1" t="str">
        <f>LOOKUP(Tabela1[[#This Row],[Matricula]],Contratos!A:A,Contratos!C:C)</f>
        <v>MVTEMP</v>
      </c>
      <c r="D166" s="19" t="str">
        <f>LOOKUP(Tabela1[[#This Row],[Matricula]],Contratos!A:A,Contratos!D:D)</f>
        <v xml:space="preserve">MÉDICO VETERINÁRIO </v>
      </c>
      <c r="E166" s="1" t="s">
        <v>925</v>
      </c>
      <c r="F166" s="19" t="str">
        <f>LOOKUP(Tabela1[[#This Row],[Matricula]],Contratos!A:A,Contratos!I:I)</f>
        <v>DVS</v>
      </c>
      <c r="G166" s="2">
        <f>LOOKUP(Tabela1[[#This Row],[Matricula]],Tabela2[Matrícula],Tabela2[Admissão])</f>
        <v>44300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7252.13</v>
      </c>
      <c r="K166" s="3">
        <v>5654.44</v>
      </c>
      <c r="L166" s="3">
        <v>3780.57</v>
      </c>
      <c r="M166" s="3">
        <v>2646.4</v>
      </c>
      <c r="N166" s="3">
        <v>825.16</v>
      </c>
      <c r="O166" s="3">
        <v>0</v>
      </c>
      <c r="P166" s="3">
        <v>1597.69</v>
      </c>
    </row>
    <row r="167" spans="1:16" x14ac:dyDescent="0.25">
      <c r="A167" s="1">
        <v>424048</v>
      </c>
      <c r="B167" s="1" t="str">
        <f>LOOKUP(Tabela1[[#This Row],[Matricula]],Contratos!A:A,Contratos!B:B)</f>
        <v xml:space="preserve">ALINE BELCHIOR PEGORARO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DUES</v>
      </c>
      <c r="G167" s="2">
        <f>LOOKUP(Tabela1[[#This Row],[Matricula]],Tabela2[Matrícula],Tabela2[Admissão])</f>
        <v>44298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7987.89</v>
      </c>
      <c r="K167" s="3">
        <v>6291.87</v>
      </c>
      <c r="L167" s="3">
        <v>3780.57</v>
      </c>
      <c r="M167" s="3">
        <v>2646.4</v>
      </c>
      <c r="N167" s="3">
        <v>1560.92</v>
      </c>
      <c r="O167" s="3">
        <v>0</v>
      </c>
      <c r="P167" s="3">
        <v>1696.02</v>
      </c>
    </row>
    <row r="168" spans="1:16" x14ac:dyDescent="0.25">
      <c r="A168" s="1">
        <v>424056</v>
      </c>
      <c r="B168" s="1" t="str">
        <f>LOOKUP(Tabela1[[#This Row],[Matricula]],Contratos!A:A,Contratos!B:B)</f>
        <v xml:space="preserve">ELIZIETE DE FATIMA GERALDO NEVES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44298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6680.08</v>
      </c>
      <c r="K168" s="3">
        <v>5840.52</v>
      </c>
      <c r="L168" s="3">
        <v>3780.57</v>
      </c>
      <c r="M168" s="3">
        <v>2646.4</v>
      </c>
      <c r="N168" s="3">
        <v>253.11</v>
      </c>
      <c r="O168" s="3">
        <v>0</v>
      </c>
      <c r="P168" s="3">
        <v>839.56</v>
      </c>
    </row>
    <row r="169" spans="1:16" x14ac:dyDescent="0.25">
      <c r="A169" s="1">
        <v>424064</v>
      </c>
      <c r="B169" s="1" t="str">
        <f>LOOKUP(Tabela1[[#This Row],[Matricula]],Contratos!A:A,Contratos!B:B)</f>
        <v xml:space="preserve">FERNANDA GOMES BOSSONE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44298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4014.71</v>
      </c>
      <c r="K169" s="3">
        <v>3502.03</v>
      </c>
      <c r="L169" s="3">
        <v>2042.77</v>
      </c>
      <c r="M169" s="3">
        <v>0</v>
      </c>
      <c r="N169" s="3">
        <v>1971.94</v>
      </c>
      <c r="O169" s="3">
        <v>0</v>
      </c>
      <c r="P169" s="3">
        <v>512.67999999999995</v>
      </c>
    </row>
    <row r="170" spans="1:16" x14ac:dyDescent="0.25">
      <c r="A170" s="1">
        <v>424072</v>
      </c>
      <c r="B170" s="1" t="str">
        <f>LOOKUP(Tabela1[[#This Row],[Matricula]],Contratos!A:A,Contratos!B:B)</f>
        <v xml:space="preserve">IVONE BANDEIRA DE CASTRO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44298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5275.78</v>
      </c>
      <c r="K170" s="3">
        <v>4389.24</v>
      </c>
      <c r="L170" s="3">
        <v>2042.77</v>
      </c>
      <c r="M170" s="3">
        <v>0</v>
      </c>
      <c r="N170" s="3">
        <v>3233.01</v>
      </c>
      <c r="O170" s="3">
        <v>0</v>
      </c>
      <c r="P170" s="3">
        <v>886.54</v>
      </c>
    </row>
    <row r="171" spans="1:16" x14ac:dyDescent="0.25">
      <c r="A171" s="1">
        <v>424080</v>
      </c>
      <c r="B171" s="19" t="str">
        <f>LOOKUP(Tabela1[[#This Row],[Matricula]],Contratos!A:A,Contratos!B:B)</f>
        <v xml:space="preserve">VALQUIRIA DE FATIMA SILVA KAIHARA </v>
      </c>
      <c r="C171" s="19" t="str">
        <f>LOOKUP(Tabela1[[#This Row],[Matricula]],Contratos!A:A,Contratos!C:C)</f>
        <v>AENFTEMP</v>
      </c>
      <c r="D171" s="19" t="str">
        <f>LOOKUP(Tabela1[[#This Row],[Matricula]],Contratos!A:A,Contratos!D:D)</f>
        <v xml:space="preserve">AUXILIAR DE ENFERMAGEM </v>
      </c>
      <c r="E171" s="1" t="s">
        <v>925</v>
      </c>
      <c r="F171" s="19" t="str">
        <f>LOOKUP(Tabela1[[#This Row],[Matricula]],Contratos!A:A,Contratos!I:I)</f>
        <v>HU</v>
      </c>
      <c r="G171" s="2">
        <f>LOOKUP(Tabela1[[#This Row],[Matricula]],Tabela2[Matrícula],Tabela2[Admissão])</f>
        <v>44298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2753.84</v>
      </c>
      <c r="K171" s="3">
        <v>2514.38</v>
      </c>
      <c r="L171" s="3">
        <v>2042.77</v>
      </c>
      <c r="M171" s="3">
        <v>0</v>
      </c>
      <c r="N171" s="3">
        <v>711.07</v>
      </c>
      <c r="O171" s="3">
        <v>0</v>
      </c>
      <c r="P171" s="3">
        <v>239.46</v>
      </c>
    </row>
    <row r="172" spans="1:16" x14ac:dyDescent="0.25">
      <c r="A172" s="1">
        <v>424102</v>
      </c>
      <c r="B172" s="19" t="str">
        <f>LOOKUP(Tabela1[[#This Row],[Matricula]],Contratos!A:A,Contratos!B:B)</f>
        <v xml:space="preserve">SILVIA MENDES DE SOUZA </v>
      </c>
      <c r="C172" s="19" t="str">
        <f>LOOKUP(Tabela1[[#This Row],[Matricula]],Contratos!A:A,Contratos!C:C)</f>
        <v>AENFTEMP</v>
      </c>
      <c r="D172" s="19" t="str">
        <f>LOOKUP(Tabela1[[#This Row],[Matricula]],Contratos!A:A,Contratos!D:D)</f>
        <v xml:space="preserve">AUXILIAR DE ENFERMAGEM </v>
      </c>
      <c r="E172" s="1" t="s">
        <v>925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44298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2891.19</v>
      </c>
      <c r="K172" s="3">
        <v>2617.02</v>
      </c>
      <c r="L172" s="3">
        <v>2042.77</v>
      </c>
      <c r="M172" s="3">
        <v>0</v>
      </c>
      <c r="N172" s="3">
        <v>848.42</v>
      </c>
      <c r="O172" s="3">
        <v>0</v>
      </c>
      <c r="P172" s="3">
        <v>274.17</v>
      </c>
    </row>
    <row r="173" spans="1:16" x14ac:dyDescent="0.25">
      <c r="A173" s="1">
        <v>424129</v>
      </c>
      <c r="B173" s="19" t="str">
        <f>LOOKUP(Tabela1[[#This Row],[Matricula]],Contratos!A:A,Contratos!B:B)</f>
        <v xml:space="preserve">RENATA GALDIN BRAGA PAIANO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44298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3169.01</v>
      </c>
      <c r="K173" s="3">
        <v>2835.77</v>
      </c>
      <c r="L173" s="3">
        <v>2042.77</v>
      </c>
      <c r="M173" s="3">
        <v>0</v>
      </c>
      <c r="N173" s="3">
        <v>1126.24</v>
      </c>
      <c r="O173" s="3">
        <v>0</v>
      </c>
      <c r="P173" s="3">
        <v>333.24</v>
      </c>
    </row>
    <row r="174" spans="1:16" x14ac:dyDescent="0.25">
      <c r="A174" s="1">
        <v>424137</v>
      </c>
      <c r="B174" s="19" t="str">
        <f>LOOKUP(Tabela1[[#This Row],[Matricula]],Contratos!A:A,Contratos!B:B)</f>
        <v xml:space="preserve">LILIANE APARECIDA SANTOS DA SILVA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44298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2784.08</v>
      </c>
      <c r="K174" s="3">
        <v>2518.19</v>
      </c>
      <c r="L174" s="3">
        <v>2042.77</v>
      </c>
      <c r="M174" s="3">
        <v>0</v>
      </c>
      <c r="N174" s="3">
        <v>741.31</v>
      </c>
      <c r="O174" s="3">
        <v>0</v>
      </c>
      <c r="P174" s="3">
        <v>265.89</v>
      </c>
    </row>
    <row r="175" spans="1:16" x14ac:dyDescent="0.25">
      <c r="A175" s="1">
        <v>424145</v>
      </c>
      <c r="B175" s="19" t="str">
        <f>LOOKUP(Tabela1[[#This Row],[Matricula]],Contratos!A:A,Contratos!B:B)</f>
        <v xml:space="preserve">SUELI ELISANDRA DOS SANTOS MARQUES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925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44298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2855.58</v>
      </c>
      <c r="K175" s="3">
        <v>2581.58</v>
      </c>
      <c r="L175" s="3">
        <v>2042.77</v>
      </c>
      <c r="M175" s="3">
        <v>0</v>
      </c>
      <c r="N175" s="3">
        <v>812.81</v>
      </c>
      <c r="O175" s="3">
        <v>0</v>
      </c>
      <c r="P175" s="3">
        <v>274</v>
      </c>
    </row>
    <row r="176" spans="1:16" x14ac:dyDescent="0.25">
      <c r="A176" s="1">
        <v>424153</v>
      </c>
      <c r="B176" s="19" t="str">
        <f>LOOKUP(Tabela1[[#This Row],[Matricula]],Contratos!A:A,Contratos!B:B)</f>
        <v xml:space="preserve">LEANDRA SALES DA SILVA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44300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4944.3100000000004</v>
      </c>
      <c r="K176" s="3">
        <v>4168.32</v>
      </c>
      <c r="L176" s="3">
        <v>2042.77</v>
      </c>
      <c r="M176" s="3">
        <v>0</v>
      </c>
      <c r="N176" s="3">
        <v>2901.54</v>
      </c>
      <c r="O176" s="3">
        <v>0</v>
      </c>
      <c r="P176" s="3">
        <v>775.99</v>
      </c>
    </row>
    <row r="177" spans="1:16" x14ac:dyDescent="0.25">
      <c r="A177" s="1">
        <v>424161</v>
      </c>
      <c r="B177" s="19" t="str">
        <f>LOOKUP(Tabela1[[#This Row],[Matricula]],Contratos!A:A,Contratos!B:B)</f>
        <v xml:space="preserve">ANA PAULA MACEDO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44300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3765.84</v>
      </c>
      <c r="K177" s="3">
        <v>3320.11</v>
      </c>
      <c r="L177" s="3">
        <v>2042.77</v>
      </c>
      <c r="M177" s="3">
        <v>0</v>
      </c>
      <c r="N177" s="3">
        <v>1723.07</v>
      </c>
      <c r="O177" s="3">
        <v>0</v>
      </c>
      <c r="P177" s="3">
        <v>445.73</v>
      </c>
    </row>
    <row r="178" spans="1:16" x14ac:dyDescent="0.25">
      <c r="A178" s="1">
        <v>424170</v>
      </c>
      <c r="B178" s="19" t="str">
        <f>LOOKUP(Tabela1[[#This Row],[Matricula]],Contratos!A:A,Contratos!B:B)</f>
        <v xml:space="preserve">EDCLEIA MATIOLI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925</v>
      </c>
      <c r="F178" s="19" t="str">
        <f>LOOKUP(Tabela1[[#This Row],[Matricula]],Contratos!A:A,Contratos!I:I)</f>
        <v>DUES</v>
      </c>
      <c r="G178" s="2">
        <f>LOOKUP(Tabela1[[#This Row],[Matricula]],Tabela2[Matrícula],Tabela2[Admissão])</f>
        <v>44300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3239.02</v>
      </c>
      <c r="K178" s="3">
        <v>2933.55</v>
      </c>
      <c r="L178" s="3">
        <v>2042.77</v>
      </c>
      <c r="M178" s="3">
        <v>0</v>
      </c>
      <c r="N178" s="3">
        <v>1196.25</v>
      </c>
      <c r="O178" s="3">
        <v>0</v>
      </c>
      <c r="P178" s="3">
        <v>305.47000000000003</v>
      </c>
    </row>
    <row r="179" spans="1:16" x14ac:dyDescent="0.25">
      <c r="A179" s="1">
        <v>424188</v>
      </c>
      <c r="B179" s="19" t="str">
        <f>LOOKUP(Tabela1[[#This Row],[Matricula]],Contratos!A:A,Contratos!B:B)</f>
        <v xml:space="preserve">SONIA MARA DOS SANTOS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925</v>
      </c>
      <c r="F179" s="19" t="str">
        <f>LOOKUP(Tabela1[[#This Row],[Matricula]],Contratos!A:A,Contratos!I:I)</f>
        <v>DUES</v>
      </c>
      <c r="G179" s="2">
        <f>LOOKUP(Tabela1[[#This Row],[Matricula]],Tabela2[Matrícula],Tabela2[Admissão])</f>
        <v>44300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3644.58</v>
      </c>
      <c r="K179" s="3">
        <v>3268.18</v>
      </c>
      <c r="L179" s="3">
        <v>2042.77</v>
      </c>
      <c r="M179" s="3">
        <v>0</v>
      </c>
      <c r="N179" s="3">
        <v>1601.81</v>
      </c>
      <c r="O179" s="3">
        <v>0</v>
      </c>
      <c r="P179" s="3">
        <v>376.4</v>
      </c>
    </row>
    <row r="180" spans="1:16" x14ac:dyDescent="0.25">
      <c r="A180" s="1">
        <v>424196</v>
      </c>
      <c r="B180" s="19" t="str">
        <f>LOOKUP(Tabela1[[#This Row],[Matricula]],Contratos!A:A,Contratos!B:B)</f>
        <v xml:space="preserve">ISABELA GONCALVES ZANIN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925</v>
      </c>
      <c r="F180" s="19" t="str">
        <f>LOOKUP(Tabela1[[#This Row],[Matricula]],Contratos!A:A,Contratos!I:I)</f>
        <v>DUES</v>
      </c>
      <c r="G180" s="2">
        <f>LOOKUP(Tabela1[[#This Row],[Matricula]],Tabela2[Matrícula],Tabela2[Admissão])</f>
        <v>44300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3290.5</v>
      </c>
      <c r="K180" s="3">
        <v>2979.25</v>
      </c>
      <c r="L180" s="3">
        <v>2042.77</v>
      </c>
      <c r="M180" s="3">
        <v>0</v>
      </c>
      <c r="N180" s="3">
        <v>1247.73</v>
      </c>
      <c r="O180" s="3">
        <v>0</v>
      </c>
      <c r="P180" s="3">
        <v>311.25</v>
      </c>
    </row>
    <row r="181" spans="1:16" x14ac:dyDescent="0.25">
      <c r="A181" s="1">
        <v>424226</v>
      </c>
      <c r="B181" s="19" t="str">
        <f>LOOKUP(Tabela1[[#This Row],[Matricula]],Contratos!A:A,Contratos!B:B)</f>
        <v xml:space="preserve">DEBORA FERNANDA SILVA BISTERCO MATIOLLI LONGUI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44300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2891.19</v>
      </c>
      <c r="K181" s="3">
        <v>2528.0500000000002</v>
      </c>
      <c r="L181" s="3">
        <v>2042.77</v>
      </c>
      <c r="M181" s="3">
        <v>0</v>
      </c>
      <c r="N181" s="3">
        <v>848.42</v>
      </c>
      <c r="O181" s="3">
        <v>0</v>
      </c>
      <c r="P181" s="3">
        <v>363.14</v>
      </c>
    </row>
    <row r="182" spans="1:16" x14ac:dyDescent="0.25">
      <c r="A182" s="1">
        <v>424234</v>
      </c>
      <c r="B182" s="19" t="str">
        <f>LOOKUP(Tabela1[[#This Row],[Matricula]],Contratos!A:A,Contratos!B:B)</f>
        <v xml:space="preserve">DAIANE MERISSE CASTOLDO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925</v>
      </c>
      <c r="F182" s="19" t="str">
        <f>LOOKUP(Tabela1[[#This Row],[Matricula]],Contratos!A:A,Contratos!I:I)</f>
        <v>DSCS</v>
      </c>
      <c r="G182" s="2">
        <f>LOOKUP(Tabela1[[#This Row],[Matricula]],Tabela2[Matrícula],Tabela2[Admissão])</f>
        <v>44300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3636.26</v>
      </c>
      <c r="K182" s="3">
        <v>3118.57</v>
      </c>
      <c r="L182" s="3">
        <v>2042.77</v>
      </c>
      <c r="M182" s="3">
        <v>0</v>
      </c>
      <c r="N182" s="3">
        <v>1593.49</v>
      </c>
      <c r="O182" s="3">
        <v>0</v>
      </c>
      <c r="P182" s="3">
        <v>517.69000000000005</v>
      </c>
    </row>
    <row r="183" spans="1:16" x14ac:dyDescent="0.25">
      <c r="A183" s="1">
        <v>424242</v>
      </c>
      <c r="B183" s="19" t="str">
        <f>LOOKUP(Tabela1[[#This Row],[Matricula]],Contratos!A:A,Contratos!B:B)</f>
        <v xml:space="preserve">ANDREA SILVA CARVALHO FRANCISCO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44300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3866.61</v>
      </c>
      <c r="K183" s="3">
        <v>3388.3</v>
      </c>
      <c r="L183" s="3">
        <v>2042.77</v>
      </c>
      <c r="M183" s="3">
        <v>0</v>
      </c>
      <c r="N183" s="3">
        <v>1823.84</v>
      </c>
      <c r="O183" s="3">
        <v>0</v>
      </c>
      <c r="P183" s="3">
        <v>478.31</v>
      </c>
    </row>
    <row r="184" spans="1:16" x14ac:dyDescent="0.25">
      <c r="A184" s="1">
        <v>424250</v>
      </c>
      <c r="B184" s="19" t="str">
        <f>LOOKUP(Tabela1[[#This Row],[Matricula]],Contratos!A:A,Contratos!B:B)</f>
        <v xml:space="preserve">ANA PAULA DEDIN DOS SANTOS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44300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6999.02</v>
      </c>
      <c r="K184" s="3">
        <v>5479.88</v>
      </c>
      <c r="L184" s="3">
        <v>3780.57</v>
      </c>
      <c r="M184" s="3">
        <v>2646.4</v>
      </c>
      <c r="N184" s="3">
        <v>572.04999999999995</v>
      </c>
      <c r="O184" s="3">
        <v>0</v>
      </c>
      <c r="P184" s="3">
        <v>1519.14</v>
      </c>
    </row>
    <row r="185" spans="1:16" x14ac:dyDescent="0.25">
      <c r="A185" s="1">
        <v>424269</v>
      </c>
      <c r="B185" s="19" t="str">
        <f>LOOKUP(Tabela1[[#This Row],[Matricula]],Contratos!A:A,Contratos!B:B)</f>
        <v xml:space="preserve">APARECIDA SOARES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44300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4437.57</v>
      </c>
      <c r="K185" s="3">
        <v>3798.36</v>
      </c>
      <c r="L185" s="3">
        <v>2042.77</v>
      </c>
      <c r="M185" s="3">
        <v>0</v>
      </c>
      <c r="N185" s="3">
        <v>2394.8000000000002</v>
      </c>
      <c r="O185" s="3">
        <v>0</v>
      </c>
      <c r="P185" s="3">
        <v>639.21</v>
      </c>
    </row>
    <row r="186" spans="1:16" x14ac:dyDescent="0.25">
      <c r="A186" s="1">
        <v>424285</v>
      </c>
      <c r="B186" s="19" t="str">
        <f>LOOKUP(Tabela1[[#This Row],[Matricula]],Contratos!A:A,Contratos!B:B)</f>
        <v xml:space="preserve">CLAUDETE VICENTE DE CARVALHO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925</v>
      </c>
      <c r="F186" s="19" t="str">
        <f>LOOKUP(Tabela1[[#This Row],[Matricula]],Contratos!A:A,Contratos!I:I)</f>
        <v>DSCS</v>
      </c>
      <c r="G186" s="2">
        <f>LOOKUP(Tabela1[[#This Row],[Matricula]],Tabela2[Matrícula],Tabela2[Admissão])</f>
        <v>44300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2784.08</v>
      </c>
      <c r="K186" s="3">
        <v>2517.62</v>
      </c>
      <c r="L186" s="3">
        <v>2042.77</v>
      </c>
      <c r="M186" s="3">
        <v>0</v>
      </c>
      <c r="N186" s="3">
        <v>741.31</v>
      </c>
      <c r="O186" s="3">
        <v>0</v>
      </c>
      <c r="P186" s="3">
        <v>266.45999999999998</v>
      </c>
    </row>
    <row r="187" spans="1:16" x14ac:dyDescent="0.25">
      <c r="A187" s="1">
        <v>424293</v>
      </c>
      <c r="B187" s="19" t="str">
        <f>LOOKUP(Tabela1[[#This Row],[Matricula]],Contratos!A:A,Contratos!B:B)</f>
        <v xml:space="preserve">SILVIA CREMONEZ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925</v>
      </c>
      <c r="F187" s="19" t="str">
        <f>LOOKUP(Tabela1[[#This Row],[Matricula]],Contratos!A:A,Contratos!I:I)</f>
        <v>DAPS</v>
      </c>
      <c r="G187" s="2">
        <f>LOOKUP(Tabela1[[#This Row],[Matricula]],Tabela2[Matrícula],Tabela2[Admissão])</f>
        <v>44305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10711.36</v>
      </c>
      <c r="K187" s="3">
        <v>8162.38</v>
      </c>
      <c r="L187" s="3">
        <v>3780.57</v>
      </c>
      <c r="M187" s="3">
        <v>2646.4</v>
      </c>
      <c r="N187" s="3">
        <v>4284.3900000000003</v>
      </c>
      <c r="O187" s="3">
        <v>0</v>
      </c>
      <c r="P187" s="3">
        <v>2548.98</v>
      </c>
    </row>
    <row r="188" spans="1:16" x14ac:dyDescent="0.25">
      <c r="A188" s="1">
        <v>424307</v>
      </c>
      <c r="B188" s="19" t="str">
        <f>LOOKUP(Tabela1[[#This Row],[Matricula]],Contratos!A:A,Contratos!B:B)</f>
        <v xml:space="preserve">CAROLINE DA SILVA LARINI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>DSCS</v>
      </c>
      <c r="G188" s="2">
        <f>LOOKUP(Tabela1[[#This Row],[Matricula]],Tabela2[Matrícula],Tabela2[Admissão])</f>
        <v>44305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3125.51</v>
      </c>
      <c r="K188" s="3">
        <v>2806.01</v>
      </c>
      <c r="L188" s="3">
        <v>2042.77</v>
      </c>
      <c r="M188" s="3">
        <v>0</v>
      </c>
      <c r="N188" s="3">
        <v>1082.74</v>
      </c>
      <c r="O188" s="3">
        <v>0</v>
      </c>
      <c r="P188" s="3">
        <v>319.5</v>
      </c>
    </row>
    <row r="189" spans="1:16" x14ac:dyDescent="0.25">
      <c r="A189" s="1">
        <v>424331</v>
      </c>
      <c r="B189" s="19" t="str">
        <f>LOOKUP(Tabela1[[#This Row],[Matricula]],Contratos!A:A,Contratos!B:B)</f>
        <v xml:space="preserve">YUKIMI FURUTA GONCALVES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925</v>
      </c>
      <c r="F189" s="19" t="str">
        <f>LOOKUP(Tabela1[[#This Row],[Matricula]],Contratos!A:A,Contratos!I:I)</f>
        <v>DUES</v>
      </c>
      <c r="G189" s="2">
        <f>LOOKUP(Tabela1[[#This Row],[Matricula]],Tabela2[Matrícula],Tabela2[Admissão])</f>
        <v>44305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7732.07</v>
      </c>
      <c r="K189" s="3">
        <v>6473.9</v>
      </c>
      <c r="L189" s="3">
        <v>3780.57</v>
      </c>
      <c r="M189" s="3">
        <v>2646.4</v>
      </c>
      <c r="N189" s="3">
        <v>1305.0999999999999</v>
      </c>
      <c r="O189" s="3">
        <v>0</v>
      </c>
      <c r="P189" s="3">
        <v>1258.17</v>
      </c>
    </row>
    <row r="190" spans="1:16" x14ac:dyDescent="0.25">
      <c r="A190" s="1">
        <v>424340</v>
      </c>
      <c r="B190" s="19" t="str">
        <f>LOOKUP(Tabela1[[#This Row],[Matricula]],Contratos!A:A,Contratos!B:B)</f>
        <v xml:space="preserve">MONICA NOGUEIRA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925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44305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7958.91</v>
      </c>
      <c r="K190" s="3">
        <v>6306.06</v>
      </c>
      <c r="L190" s="3">
        <v>3780.57</v>
      </c>
      <c r="M190" s="3">
        <v>2646.4</v>
      </c>
      <c r="N190" s="3">
        <v>1531.94</v>
      </c>
      <c r="O190" s="3">
        <v>0</v>
      </c>
      <c r="P190" s="3">
        <v>1652.85</v>
      </c>
    </row>
    <row r="191" spans="1:16" x14ac:dyDescent="0.25">
      <c r="A191" s="1">
        <v>424366</v>
      </c>
      <c r="B191" s="19" t="str">
        <f>LOOKUP(Tabela1[[#This Row],[Matricula]],Contratos!A:A,Contratos!B:B)</f>
        <v xml:space="preserve">GEAN ANDRE ARAUJO DE SOUZA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44305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4106.1000000000004</v>
      </c>
      <c r="K191" s="3">
        <v>3624.3</v>
      </c>
      <c r="L191" s="3">
        <v>2042.77</v>
      </c>
      <c r="M191" s="3">
        <v>0</v>
      </c>
      <c r="N191" s="3">
        <v>2063.33</v>
      </c>
      <c r="O191" s="3">
        <v>0</v>
      </c>
      <c r="P191" s="3">
        <v>481.8</v>
      </c>
    </row>
    <row r="192" spans="1:16" x14ac:dyDescent="0.25">
      <c r="A192" s="1">
        <v>424374</v>
      </c>
      <c r="B192" s="19" t="str">
        <f>LOOKUP(Tabela1[[#This Row],[Matricula]],Contratos!A:A,Contratos!B:B)</f>
        <v xml:space="preserve">ELIANA SOARES BASSO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>DAPS</v>
      </c>
      <c r="G192" s="2">
        <f>LOOKUP(Tabela1[[#This Row],[Matricula]],Tabela2[Matrícula],Tabela2[Admissão])</f>
        <v>44305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3787.77</v>
      </c>
      <c r="K192" s="3">
        <v>3292.11</v>
      </c>
      <c r="L192" s="3">
        <v>2042.77</v>
      </c>
      <c r="M192" s="3">
        <v>0</v>
      </c>
      <c r="N192" s="3">
        <v>1745</v>
      </c>
      <c r="O192" s="3">
        <v>0</v>
      </c>
      <c r="P192" s="3">
        <v>495.66</v>
      </c>
    </row>
    <row r="193" spans="1:16" x14ac:dyDescent="0.25">
      <c r="A193" s="1">
        <v>424390</v>
      </c>
      <c r="B193" s="19" t="str">
        <f>LOOKUP(Tabela1[[#This Row],[Matricula]],Contratos!A:A,Contratos!B:B)</f>
        <v xml:space="preserve">TELMA DE OLIVEIRA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44305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2891.19</v>
      </c>
      <c r="K193" s="3">
        <v>2617.02</v>
      </c>
      <c r="L193" s="3">
        <v>2042.77</v>
      </c>
      <c r="M193" s="3">
        <v>0</v>
      </c>
      <c r="N193" s="3">
        <v>848.42</v>
      </c>
      <c r="O193" s="3">
        <v>0</v>
      </c>
      <c r="P193" s="3">
        <v>274.17</v>
      </c>
    </row>
    <row r="194" spans="1:16" x14ac:dyDescent="0.25">
      <c r="A194" s="1">
        <v>424404</v>
      </c>
      <c r="B194" s="19" t="str">
        <f>LOOKUP(Tabela1[[#This Row],[Matricula]],Contratos!A:A,Contratos!B:B)</f>
        <v xml:space="preserve">JOSIANE APARECIDA DA SILVA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DAPS</v>
      </c>
      <c r="G194" s="2">
        <f>LOOKUP(Tabela1[[#This Row],[Matricula]],Tabela2[Matrícula],Tabela2[Admissão])</f>
        <v>44305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2880.43</v>
      </c>
      <c r="K194" s="3">
        <v>2608.2600000000002</v>
      </c>
      <c r="L194" s="3">
        <v>2042.77</v>
      </c>
      <c r="M194" s="3">
        <v>0</v>
      </c>
      <c r="N194" s="3">
        <v>837.66</v>
      </c>
      <c r="O194" s="3">
        <v>0</v>
      </c>
      <c r="P194" s="3">
        <v>272.17</v>
      </c>
    </row>
    <row r="195" spans="1:16" x14ac:dyDescent="0.25">
      <c r="A195" s="1">
        <v>424420</v>
      </c>
      <c r="B195" s="19" t="str">
        <f>LOOKUP(Tabela1[[#This Row],[Matricula]],Contratos!A:A,Contratos!B:B)</f>
        <v xml:space="preserve">ROSIMEIRE MASSI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44305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2891.19</v>
      </c>
      <c r="K195" s="3">
        <v>2617.02</v>
      </c>
      <c r="L195" s="3">
        <v>2042.77</v>
      </c>
      <c r="M195" s="3">
        <v>0</v>
      </c>
      <c r="N195" s="3">
        <v>848.42</v>
      </c>
      <c r="O195" s="3">
        <v>0</v>
      </c>
      <c r="P195" s="3">
        <v>274.17</v>
      </c>
    </row>
    <row r="196" spans="1:16" x14ac:dyDescent="0.25">
      <c r="A196" s="1">
        <v>424439</v>
      </c>
      <c r="B196" s="19" t="str">
        <f>LOOKUP(Tabela1[[#This Row],[Matricula]],Contratos!A:A,Contratos!B:B)</f>
        <v xml:space="preserve">MARCELA INACIO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44305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2891.19</v>
      </c>
      <c r="K196" s="3">
        <v>2617.02</v>
      </c>
      <c r="L196" s="3">
        <v>2042.77</v>
      </c>
      <c r="M196" s="3">
        <v>0</v>
      </c>
      <c r="N196" s="3">
        <v>848.42</v>
      </c>
      <c r="O196" s="3">
        <v>0</v>
      </c>
      <c r="P196" s="3">
        <v>274.17</v>
      </c>
    </row>
    <row r="197" spans="1:16" x14ac:dyDescent="0.25">
      <c r="A197" s="1">
        <v>424447</v>
      </c>
      <c r="B197" s="19" t="str">
        <f>LOOKUP(Tabela1[[#This Row],[Matricula]],Contratos!A:A,Contratos!B:B)</f>
        <v xml:space="preserve">ANDREA MACHADO DE MELLO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DUES</v>
      </c>
      <c r="G197" s="2">
        <f>LOOKUP(Tabela1[[#This Row],[Matricula]],Tabela2[Matrícula],Tabela2[Admissão])</f>
        <v>44305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3583.69</v>
      </c>
      <c r="K197" s="3">
        <v>3180.72</v>
      </c>
      <c r="L197" s="3">
        <v>2042.77</v>
      </c>
      <c r="M197" s="3">
        <v>0</v>
      </c>
      <c r="N197" s="3">
        <v>1540.92</v>
      </c>
      <c r="O197" s="3">
        <v>0</v>
      </c>
      <c r="P197" s="3">
        <v>402.97</v>
      </c>
    </row>
    <row r="198" spans="1:16" x14ac:dyDescent="0.25">
      <c r="A198" s="1">
        <v>424463</v>
      </c>
      <c r="B198" s="19" t="str">
        <f>LOOKUP(Tabela1[[#This Row],[Matricula]],Contratos!A:A,Contratos!B:B)</f>
        <v xml:space="preserve">ELISABETE BASSO DE OLIVEIRA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DAPS</v>
      </c>
      <c r="G198" s="2">
        <f>LOOKUP(Tabela1[[#This Row],[Matricula]],Tabela2[Matrícula],Tabela2[Admissão])</f>
        <v>44305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2784.08</v>
      </c>
      <c r="K198" s="3">
        <v>2510.83</v>
      </c>
      <c r="L198" s="3">
        <v>2042.77</v>
      </c>
      <c r="M198" s="3">
        <v>0</v>
      </c>
      <c r="N198" s="3">
        <v>741.31</v>
      </c>
      <c r="O198" s="3">
        <v>0</v>
      </c>
      <c r="P198" s="3">
        <v>273.25</v>
      </c>
    </row>
    <row r="199" spans="1:16" x14ac:dyDescent="0.25">
      <c r="A199" s="1">
        <v>424471</v>
      </c>
      <c r="B199" s="19" t="str">
        <f>LOOKUP(Tabela1[[#This Row],[Matricula]],Contratos!A:A,Contratos!B:B)</f>
        <v xml:space="preserve">ANDREIA AIRES ALEIXO RIBEIRO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44305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2906.65</v>
      </c>
      <c r="K199" s="3">
        <v>2629.6</v>
      </c>
      <c r="L199" s="3">
        <v>2042.77</v>
      </c>
      <c r="M199" s="3">
        <v>0</v>
      </c>
      <c r="N199" s="3">
        <v>863.88</v>
      </c>
      <c r="O199" s="3">
        <v>0</v>
      </c>
      <c r="P199" s="3">
        <v>277.05</v>
      </c>
    </row>
    <row r="200" spans="1:16" x14ac:dyDescent="0.25">
      <c r="A200" s="1">
        <v>424480</v>
      </c>
      <c r="B200" s="19" t="str">
        <f>LOOKUP(Tabela1[[#This Row],[Matricula]],Contratos!A:A,Contratos!B:B)</f>
        <v xml:space="preserve">CILENE SARAIVA BERTO LIMA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44305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2784.08</v>
      </c>
      <c r="K200" s="3">
        <v>2350.2800000000002</v>
      </c>
      <c r="L200" s="3">
        <v>2042.77</v>
      </c>
      <c r="M200" s="3">
        <v>0</v>
      </c>
      <c r="N200" s="3">
        <v>741.31</v>
      </c>
      <c r="O200" s="3">
        <v>0</v>
      </c>
      <c r="P200" s="3">
        <v>433.8</v>
      </c>
    </row>
    <row r="201" spans="1:16" x14ac:dyDescent="0.25">
      <c r="A201" s="1">
        <v>424501</v>
      </c>
      <c r="B201" s="19" t="str">
        <f>LOOKUP(Tabela1[[#This Row],[Matricula]],Contratos!A:A,Contratos!B:B)</f>
        <v xml:space="preserve">EDNA FERREIRA DOS SANTOS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44305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3054.49</v>
      </c>
      <c r="K201" s="3">
        <v>2755.39</v>
      </c>
      <c r="L201" s="3">
        <v>2042.77</v>
      </c>
      <c r="M201" s="3">
        <v>0</v>
      </c>
      <c r="N201" s="3">
        <v>1011.72</v>
      </c>
      <c r="O201" s="3">
        <v>0</v>
      </c>
      <c r="P201" s="3">
        <v>299.10000000000002</v>
      </c>
    </row>
    <row r="202" spans="1:16" x14ac:dyDescent="0.25">
      <c r="A202" s="1">
        <v>424528</v>
      </c>
      <c r="B202" s="19" t="str">
        <f>LOOKUP(Tabela1[[#This Row],[Matricula]],Contratos!A:A,Contratos!B:B)</f>
        <v xml:space="preserve">DANIELA FRANCISCO DALAPICOLA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44305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3917.82</v>
      </c>
      <c r="K202" s="3">
        <v>3421.25</v>
      </c>
      <c r="L202" s="3">
        <v>2042.77</v>
      </c>
      <c r="M202" s="3">
        <v>0</v>
      </c>
      <c r="N202" s="3">
        <v>1875.05</v>
      </c>
      <c r="O202" s="3">
        <v>0</v>
      </c>
      <c r="P202" s="3">
        <v>496.57</v>
      </c>
    </row>
    <row r="203" spans="1:16" x14ac:dyDescent="0.25">
      <c r="A203" s="1">
        <v>424552</v>
      </c>
      <c r="B203" s="19" t="str">
        <f>LOOKUP(Tabela1[[#This Row],[Matricula]],Contratos!A:A,Contratos!B:B)</f>
        <v xml:space="preserve">JAZIEL DOS REIS OLIVEIRA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HU</v>
      </c>
      <c r="G203" s="2">
        <f>LOOKUP(Tabela1[[#This Row],[Matricula]],Tabela2[Matrícula],Tabela2[Admissão])</f>
        <v>44305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3037.19</v>
      </c>
      <c r="K203" s="3">
        <v>2877.79</v>
      </c>
      <c r="L203" s="3">
        <v>2042.77</v>
      </c>
      <c r="M203" s="3">
        <v>0</v>
      </c>
      <c r="N203" s="3">
        <v>994.42</v>
      </c>
      <c r="O203" s="3">
        <v>0</v>
      </c>
      <c r="P203" s="3">
        <v>159.4</v>
      </c>
    </row>
    <row r="204" spans="1:16" x14ac:dyDescent="0.25">
      <c r="A204" s="1">
        <v>424560</v>
      </c>
      <c r="B204" s="19" t="str">
        <f>LOOKUP(Tabela1[[#This Row],[Matricula]],Contratos!A:A,Contratos!B:B)</f>
        <v xml:space="preserve">JULIANA MAZZETTO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HU</v>
      </c>
      <c r="G204" s="2">
        <f>LOOKUP(Tabela1[[#This Row],[Matricula]],Tabela2[Matrícula],Tabela2[Admissão])</f>
        <v>44305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3144.3</v>
      </c>
      <c r="K204" s="3">
        <v>2857.99</v>
      </c>
      <c r="L204" s="3">
        <v>2042.77</v>
      </c>
      <c r="M204" s="3">
        <v>0</v>
      </c>
      <c r="N204" s="3">
        <v>1101.53</v>
      </c>
      <c r="O204" s="3">
        <v>0</v>
      </c>
      <c r="P204" s="3">
        <v>286.31</v>
      </c>
    </row>
    <row r="205" spans="1:16" x14ac:dyDescent="0.25">
      <c r="A205" s="1">
        <v>424579</v>
      </c>
      <c r="B205" s="19" t="str">
        <f>LOOKUP(Tabela1[[#This Row],[Matricula]],Contratos!A:A,Contratos!B:B)</f>
        <v xml:space="preserve">ELIZANDRA MARIA DOS SANTOS GONCALVES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HU</v>
      </c>
      <c r="G205" s="2">
        <f>LOOKUP(Tabela1[[#This Row],[Matricula]],Tabela2[Matrícula],Tabela2[Admissão])</f>
        <v>44305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3037.19</v>
      </c>
      <c r="K205" s="3">
        <v>2660.27</v>
      </c>
      <c r="L205" s="3">
        <v>2042.77</v>
      </c>
      <c r="M205" s="3">
        <v>0</v>
      </c>
      <c r="N205" s="3">
        <v>994.42</v>
      </c>
      <c r="O205" s="3">
        <v>0</v>
      </c>
      <c r="P205" s="3">
        <v>376.92</v>
      </c>
    </row>
    <row r="206" spans="1:16" x14ac:dyDescent="0.25">
      <c r="A206" s="1">
        <v>424609</v>
      </c>
      <c r="B206" s="19" t="str">
        <f>LOOKUP(Tabela1[[#This Row],[Matricula]],Contratos!A:A,Contratos!B:B)</f>
        <v xml:space="preserve">JACIRA CORDEIRO DE OLIVEIRA </v>
      </c>
      <c r="C206" s="19" t="str">
        <f>LOOKUP(Tabela1[[#This Row],[Matricula]],Contratos!A:A,Contratos!C:C)</f>
        <v>ENFTEMP</v>
      </c>
      <c r="D206" s="19" t="str">
        <f>LOOKUP(Tabela1[[#This Row],[Matricula]],Contratos!A:A,Contratos!D:D)</f>
        <v xml:space="preserve">ENFERMEIRO </v>
      </c>
      <c r="E206" s="1" t="s">
        <v>925</v>
      </c>
      <c r="F206" s="19" t="str">
        <f>LOOKUP(Tabela1[[#This Row],[Matricula]],Contratos!A:A,Contratos!I:I)</f>
        <v>HU</v>
      </c>
      <c r="G206" s="2">
        <f>LOOKUP(Tabela1[[#This Row],[Matricula]],Tabela2[Matrícula],Tabela2[Admissão])</f>
        <v>44305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7398.13</v>
      </c>
      <c r="K206" s="3">
        <v>5899.5</v>
      </c>
      <c r="L206" s="3">
        <v>3780.57</v>
      </c>
      <c r="M206" s="3">
        <v>2646.4</v>
      </c>
      <c r="N206" s="3">
        <v>971.16</v>
      </c>
      <c r="O206" s="3">
        <v>0</v>
      </c>
      <c r="P206" s="3">
        <v>1498.63</v>
      </c>
    </row>
    <row r="207" spans="1:16" x14ac:dyDescent="0.25">
      <c r="A207" s="1">
        <v>424617</v>
      </c>
      <c r="B207" s="19" t="str">
        <f>LOOKUP(Tabela1[[#This Row],[Matricula]],Contratos!A:A,Contratos!B:B)</f>
        <v xml:space="preserve">FRANCIELLY MARQUES DE SOUZA SILVA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44305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3001.35</v>
      </c>
      <c r="K207" s="3">
        <v>2699.11</v>
      </c>
      <c r="L207" s="3">
        <v>2042.77</v>
      </c>
      <c r="M207" s="3">
        <v>0</v>
      </c>
      <c r="N207" s="3">
        <v>958.58</v>
      </c>
      <c r="O207" s="3">
        <v>0</v>
      </c>
      <c r="P207" s="3">
        <v>302.24</v>
      </c>
    </row>
    <row r="208" spans="1:16" x14ac:dyDescent="0.25">
      <c r="A208" s="1">
        <v>424625</v>
      </c>
      <c r="B208" s="19" t="str">
        <f>LOOKUP(Tabela1[[#This Row],[Matricula]],Contratos!A:A,Contratos!B:B)</f>
        <v xml:space="preserve">IONE CAMILA MACIEL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925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44305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8818.24</v>
      </c>
      <c r="K208" s="3">
        <v>7922.02</v>
      </c>
      <c r="L208" s="3">
        <v>3780.57</v>
      </c>
      <c r="M208" s="3">
        <v>2646.4</v>
      </c>
      <c r="N208" s="3">
        <v>2391.27</v>
      </c>
      <c r="O208" s="3">
        <v>0</v>
      </c>
      <c r="P208" s="3">
        <v>896.22</v>
      </c>
    </row>
    <row r="209" spans="1:16" x14ac:dyDescent="0.25">
      <c r="A209" s="1">
        <v>424633</v>
      </c>
      <c r="B209" s="19" t="str">
        <f>LOOKUP(Tabela1[[#This Row],[Matricula]],Contratos!A:A,Contratos!B:B)</f>
        <v xml:space="preserve">ANGELICA MIGUEL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HU</v>
      </c>
      <c r="G209" s="2">
        <f>LOOKUP(Tabela1[[#This Row],[Matricula]],Tabela2[Matrícula],Tabela2[Admissão])</f>
        <v>44312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3144.3</v>
      </c>
      <c r="K209" s="3">
        <v>2602.7199999999998</v>
      </c>
      <c r="L209" s="3">
        <v>2042.77</v>
      </c>
      <c r="M209" s="3">
        <v>0</v>
      </c>
      <c r="N209" s="3">
        <v>1101.53</v>
      </c>
      <c r="O209" s="3">
        <v>0</v>
      </c>
      <c r="P209" s="3">
        <v>541.58000000000004</v>
      </c>
    </row>
    <row r="210" spans="1:16" x14ac:dyDescent="0.25">
      <c r="A210" s="1">
        <v>424641</v>
      </c>
      <c r="B210" s="19" t="str">
        <f>LOOKUP(Tabela1[[#This Row],[Matricula]],Contratos!A:A,Contratos!B:B)</f>
        <v xml:space="preserve">FRANCYELLE CALEFI MARTINS PERRI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44312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3363.7</v>
      </c>
      <c r="K210" s="3">
        <v>2770.07</v>
      </c>
      <c r="L210" s="3">
        <v>2042.77</v>
      </c>
      <c r="M210" s="3">
        <v>0</v>
      </c>
      <c r="N210" s="3">
        <v>1320.93</v>
      </c>
      <c r="O210" s="3">
        <v>0</v>
      </c>
      <c r="P210" s="3">
        <v>593.63</v>
      </c>
    </row>
    <row r="211" spans="1:16" x14ac:dyDescent="0.25">
      <c r="A211" s="1">
        <v>424650</v>
      </c>
      <c r="B211" s="19" t="str">
        <f>LOOKUP(Tabela1[[#This Row],[Matricula]],Contratos!A:A,Contratos!B:B)</f>
        <v xml:space="preserve">KATIA RIBAS LIMA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HU</v>
      </c>
      <c r="G211" s="2">
        <f>LOOKUP(Tabela1[[#This Row],[Matricula]],Tabela2[Matrícula],Tabela2[Admissão])</f>
        <v>44312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3233.3</v>
      </c>
      <c r="K211" s="3">
        <v>2814.66</v>
      </c>
      <c r="L211" s="3">
        <v>2042.77</v>
      </c>
      <c r="M211" s="3">
        <v>0</v>
      </c>
      <c r="N211" s="3">
        <v>1190.53</v>
      </c>
      <c r="O211" s="3">
        <v>0</v>
      </c>
      <c r="P211" s="3">
        <v>418.64</v>
      </c>
    </row>
    <row r="212" spans="1:16" x14ac:dyDescent="0.25">
      <c r="A212" s="1">
        <v>424668</v>
      </c>
      <c r="B212" s="19" t="str">
        <f>LOOKUP(Tabela1[[#This Row],[Matricula]],Contratos!A:A,Contratos!B:B)</f>
        <v xml:space="preserve">DANIELE GONCALVES DE SANTANA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44312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3859.12</v>
      </c>
      <c r="K212" s="3">
        <v>3274.01</v>
      </c>
      <c r="L212" s="3">
        <v>2042.77</v>
      </c>
      <c r="M212" s="3">
        <v>0</v>
      </c>
      <c r="N212" s="3">
        <v>1816.35</v>
      </c>
      <c r="O212" s="3">
        <v>0</v>
      </c>
      <c r="P212" s="3">
        <v>585.11</v>
      </c>
    </row>
    <row r="213" spans="1:16" x14ac:dyDescent="0.25">
      <c r="A213" s="1">
        <v>424676</v>
      </c>
      <c r="B213" s="19" t="str">
        <f>LOOKUP(Tabela1[[#This Row],[Matricula]],Contratos!A:A,Contratos!B:B)</f>
        <v xml:space="preserve">DENISE BERBICZ GONCALVES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DAPS</v>
      </c>
      <c r="G213" s="2">
        <f>LOOKUP(Tabela1[[#This Row],[Matricula]],Tabela2[Matrícula],Tabela2[Admissão])</f>
        <v>44312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3718.65</v>
      </c>
      <c r="K213" s="3">
        <v>3244.9</v>
      </c>
      <c r="L213" s="3">
        <v>2042.77</v>
      </c>
      <c r="M213" s="3">
        <v>0</v>
      </c>
      <c r="N213" s="3">
        <v>1675.88</v>
      </c>
      <c r="O213" s="3">
        <v>0</v>
      </c>
      <c r="P213" s="3">
        <v>473.75</v>
      </c>
    </row>
    <row r="214" spans="1:16" x14ac:dyDescent="0.25">
      <c r="A214" s="1">
        <v>424684</v>
      </c>
      <c r="B214" s="19" t="str">
        <f>LOOKUP(Tabela1[[#This Row],[Matricula]],Contratos!A:A,Contratos!B:B)</f>
        <v xml:space="preserve">VALERIA TEREZINHA BRANDILIONE RODRIGUES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44312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3258.89</v>
      </c>
      <c r="K214" s="3">
        <v>2816.53</v>
      </c>
      <c r="L214" s="3">
        <v>2042.77</v>
      </c>
      <c r="M214" s="3">
        <v>0</v>
      </c>
      <c r="N214" s="3">
        <v>1216.1199999999999</v>
      </c>
      <c r="O214" s="3">
        <v>0</v>
      </c>
      <c r="P214" s="3">
        <v>442.36</v>
      </c>
    </row>
    <row r="215" spans="1:16" x14ac:dyDescent="0.25">
      <c r="A215" s="1">
        <v>424692</v>
      </c>
      <c r="B215" s="19" t="str">
        <f>LOOKUP(Tabela1[[#This Row],[Matricula]],Contratos!A:A,Contratos!B:B)</f>
        <v xml:space="preserve">REGILENE BOMFIM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DAPS</v>
      </c>
      <c r="G215" s="2">
        <f>LOOKUP(Tabela1[[#This Row],[Matricula]],Tabela2[Matrícula],Tabela2[Admissão])</f>
        <v>44312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2678.94</v>
      </c>
      <c r="K215" s="3">
        <v>2448.4699999999998</v>
      </c>
      <c r="L215" s="3">
        <v>2042.77</v>
      </c>
      <c r="M215" s="3">
        <v>0</v>
      </c>
      <c r="N215" s="3">
        <v>636.16999999999996</v>
      </c>
      <c r="O215" s="3">
        <v>0</v>
      </c>
      <c r="P215" s="3">
        <v>230.47</v>
      </c>
    </row>
    <row r="216" spans="1:16" x14ac:dyDescent="0.25">
      <c r="A216" s="1">
        <v>424706</v>
      </c>
      <c r="B216" s="19" t="str">
        <f>LOOKUP(Tabela1[[#This Row],[Matricula]],Contratos!A:A,Contratos!B:B)</f>
        <v xml:space="preserve">APARECIDA ALZIRA GARCIA DE ASSIS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HU</v>
      </c>
      <c r="G216" s="2">
        <f>LOOKUP(Tabela1[[#This Row],[Matricula]],Tabela2[Matrícula],Tabela2[Admissão])</f>
        <v>44312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3037.19</v>
      </c>
      <c r="K216" s="3">
        <v>2763.73</v>
      </c>
      <c r="L216" s="3">
        <v>2042.77</v>
      </c>
      <c r="M216" s="3">
        <v>0</v>
      </c>
      <c r="N216" s="3">
        <v>994.42</v>
      </c>
      <c r="O216" s="3">
        <v>0</v>
      </c>
      <c r="P216" s="3">
        <v>273.45999999999998</v>
      </c>
    </row>
    <row r="217" spans="1:16" x14ac:dyDescent="0.25">
      <c r="A217" s="1">
        <v>424714</v>
      </c>
      <c r="B217" s="19" t="str">
        <f>LOOKUP(Tabela1[[#This Row],[Matricula]],Contratos!A:A,Contratos!B:B)</f>
        <v xml:space="preserve">WILMA APARECIDA DA SILVA E SOUZA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44312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3282.32</v>
      </c>
      <c r="K217" s="3">
        <v>2979.44</v>
      </c>
      <c r="L217" s="3">
        <v>2042.77</v>
      </c>
      <c r="M217" s="3">
        <v>0</v>
      </c>
      <c r="N217" s="3">
        <v>1239.55</v>
      </c>
      <c r="O217" s="3">
        <v>0</v>
      </c>
      <c r="P217" s="3">
        <v>302.88</v>
      </c>
    </row>
    <row r="218" spans="1:16" x14ac:dyDescent="0.25">
      <c r="A218" s="1">
        <v>424730</v>
      </c>
      <c r="B218" s="19" t="str">
        <f>LOOKUP(Tabela1[[#This Row],[Matricula]],Contratos!A:A,Contratos!B:B)</f>
        <v xml:space="preserve">ANDREIA APARECIDA DE MELO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925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44319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5080.0200000000004</v>
      </c>
      <c r="K218" s="3">
        <v>4258.7700000000004</v>
      </c>
      <c r="L218" s="3">
        <v>2042.77</v>
      </c>
      <c r="M218" s="3">
        <v>0</v>
      </c>
      <c r="N218" s="3">
        <v>3037.25</v>
      </c>
      <c r="O218" s="3">
        <v>0</v>
      </c>
      <c r="P218" s="3">
        <v>821.25</v>
      </c>
    </row>
    <row r="219" spans="1:16" x14ac:dyDescent="0.25">
      <c r="A219" s="1">
        <v>424757</v>
      </c>
      <c r="B219" s="19" t="str">
        <f>LOOKUP(Tabela1[[#This Row],[Matricula]],Contratos!A:A,Contratos!B:B)</f>
        <v xml:space="preserve">THAIS SANTOS BAGGIO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925</v>
      </c>
      <c r="F219" s="19" t="str">
        <f>LOOKUP(Tabela1[[#This Row],[Matricula]],Contratos!A:A,Contratos!I:I)</f>
        <v>HU</v>
      </c>
      <c r="G219" s="2">
        <f>LOOKUP(Tabela1[[#This Row],[Matricula]],Tabela2[Matrícula],Tabela2[Admissão])</f>
        <v>44319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5626.47</v>
      </c>
      <c r="K219" s="3">
        <v>4727.8100000000004</v>
      </c>
      <c r="L219" s="3">
        <v>2042.77</v>
      </c>
      <c r="M219" s="3">
        <v>0</v>
      </c>
      <c r="N219" s="3">
        <v>3583.7</v>
      </c>
      <c r="O219" s="3">
        <v>0</v>
      </c>
      <c r="P219" s="3">
        <v>898.66</v>
      </c>
    </row>
    <row r="220" spans="1:16" x14ac:dyDescent="0.25">
      <c r="A220" s="1">
        <v>424765</v>
      </c>
      <c r="B220" s="19" t="str">
        <f>LOOKUP(Tabela1[[#This Row],[Matricula]],Contratos!A:A,Contratos!B:B)</f>
        <v xml:space="preserve">ANGELA MACEDO DANTAS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44319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3861.85</v>
      </c>
      <c r="K220" s="3">
        <v>3390.3</v>
      </c>
      <c r="L220" s="3">
        <v>2042.77</v>
      </c>
      <c r="M220" s="3">
        <v>0</v>
      </c>
      <c r="N220" s="3">
        <v>1819.08</v>
      </c>
      <c r="O220" s="3">
        <v>0</v>
      </c>
      <c r="P220" s="3">
        <v>471.55</v>
      </c>
    </row>
    <row r="221" spans="1:16" x14ac:dyDescent="0.25">
      <c r="A221" s="1">
        <v>424773</v>
      </c>
      <c r="B221" s="19" t="str">
        <f>LOOKUP(Tabela1[[#This Row],[Matricula]],Contratos!A:A,Contratos!B:B)</f>
        <v xml:space="preserve">ANA PAULA DE LIMA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44319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3687.87</v>
      </c>
      <c r="K221" s="3">
        <v>3263.11</v>
      </c>
      <c r="L221" s="3">
        <v>2042.77</v>
      </c>
      <c r="M221" s="3">
        <v>0</v>
      </c>
      <c r="N221" s="3">
        <v>1645.1</v>
      </c>
      <c r="O221" s="3">
        <v>0</v>
      </c>
      <c r="P221" s="3">
        <v>424.76</v>
      </c>
    </row>
    <row r="222" spans="1:16" x14ac:dyDescent="0.25">
      <c r="A222" s="1">
        <v>424781</v>
      </c>
      <c r="B222" s="19" t="str">
        <f>LOOKUP(Tabela1[[#This Row],[Matricula]],Contratos!A:A,Contratos!B:B)</f>
        <v xml:space="preserve">MARIA REGINA DE MELLO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>DUES</v>
      </c>
      <c r="G222" s="2">
        <f>LOOKUP(Tabela1[[#This Row],[Matricula]],Tabela2[Matrícula],Tabela2[Admissão])</f>
        <v>44319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4675.17</v>
      </c>
      <c r="K222" s="3">
        <v>3984.83</v>
      </c>
      <c r="L222" s="3">
        <v>2042.77</v>
      </c>
      <c r="M222" s="3">
        <v>0</v>
      </c>
      <c r="N222" s="3">
        <v>2632.4</v>
      </c>
      <c r="O222" s="3">
        <v>0</v>
      </c>
      <c r="P222" s="3">
        <v>690.34</v>
      </c>
    </row>
    <row r="223" spans="1:16" x14ac:dyDescent="0.25">
      <c r="A223" s="1">
        <v>424790</v>
      </c>
      <c r="B223" s="19" t="str">
        <f>LOOKUP(Tabela1[[#This Row],[Matricula]],Contratos!A:A,Contratos!B:B)</f>
        <v xml:space="preserve">VIVIAN CRISTIANE DOS SANTOS GIL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925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44319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4114.8100000000004</v>
      </c>
      <c r="K223" s="3">
        <v>3575.21</v>
      </c>
      <c r="L223" s="3">
        <v>2042.77</v>
      </c>
      <c r="M223" s="3">
        <v>0</v>
      </c>
      <c r="N223" s="3">
        <v>2072.04</v>
      </c>
      <c r="O223" s="3">
        <v>0</v>
      </c>
      <c r="P223" s="3">
        <v>539.6</v>
      </c>
    </row>
    <row r="224" spans="1:16" x14ac:dyDescent="0.25">
      <c r="A224" s="1">
        <v>424803</v>
      </c>
      <c r="B224" s="19" t="str">
        <f>LOOKUP(Tabela1[[#This Row],[Matricula]],Contratos!A:A,Contratos!B:B)</f>
        <v xml:space="preserve">STEFANY LALESKA VENANCIO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925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44319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4566.26</v>
      </c>
      <c r="K224" s="3">
        <v>3905.22</v>
      </c>
      <c r="L224" s="3">
        <v>2042.77</v>
      </c>
      <c r="M224" s="3">
        <v>0</v>
      </c>
      <c r="N224" s="3">
        <v>2523.4899999999998</v>
      </c>
      <c r="O224" s="3">
        <v>0</v>
      </c>
      <c r="P224" s="3">
        <v>661.04</v>
      </c>
    </row>
    <row r="225" spans="1:16" x14ac:dyDescent="0.25">
      <c r="A225" s="1">
        <v>424811</v>
      </c>
      <c r="B225" s="19" t="str">
        <f>LOOKUP(Tabela1[[#This Row],[Matricula]],Contratos!A:A,Contratos!B:B)</f>
        <v xml:space="preserve">TATIANE SABINO DE SOUZA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44319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3275.04</v>
      </c>
      <c r="K225" s="3">
        <v>3024.64</v>
      </c>
      <c r="L225" s="3">
        <v>2042.77</v>
      </c>
      <c r="M225" s="3">
        <v>0</v>
      </c>
      <c r="N225" s="3">
        <v>1232.27</v>
      </c>
      <c r="O225" s="3">
        <v>0</v>
      </c>
      <c r="P225" s="3">
        <v>250.4</v>
      </c>
    </row>
    <row r="226" spans="1:16" x14ac:dyDescent="0.25">
      <c r="A226" s="1">
        <v>424820</v>
      </c>
      <c r="B226" s="19" t="str">
        <f>LOOKUP(Tabela1[[#This Row],[Matricula]],Contratos!A:A,Contratos!B:B)</f>
        <v xml:space="preserve">LEILA MARIA NELSON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HU</v>
      </c>
      <c r="G226" s="2">
        <f>LOOKUP(Tabela1[[#This Row],[Matricula]],Tabela2[Matrícula],Tabela2[Admissão])</f>
        <v>44319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3037.19</v>
      </c>
      <c r="K226" s="3">
        <v>2763.73</v>
      </c>
      <c r="L226" s="3">
        <v>2042.77</v>
      </c>
      <c r="M226" s="3">
        <v>0</v>
      </c>
      <c r="N226" s="3">
        <v>994.42</v>
      </c>
      <c r="O226" s="3">
        <v>0</v>
      </c>
      <c r="P226" s="3">
        <v>273.45999999999998</v>
      </c>
    </row>
    <row r="227" spans="1:16" x14ac:dyDescent="0.25">
      <c r="A227" s="1">
        <v>424846</v>
      </c>
      <c r="B227" s="19" t="str">
        <f>LOOKUP(Tabela1[[#This Row],[Matricula]],Contratos!A:A,Contratos!B:B)</f>
        <v xml:space="preserve">JULIANA MORAES PERES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44319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2891.19</v>
      </c>
      <c r="K227" s="3">
        <v>2617.02</v>
      </c>
      <c r="L227" s="3">
        <v>2042.77</v>
      </c>
      <c r="M227" s="3">
        <v>0</v>
      </c>
      <c r="N227" s="3">
        <v>848.42</v>
      </c>
      <c r="O227" s="3">
        <v>0</v>
      </c>
      <c r="P227" s="3">
        <v>274.17</v>
      </c>
    </row>
    <row r="228" spans="1:16" x14ac:dyDescent="0.25">
      <c r="A228" s="1">
        <v>424854</v>
      </c>
      <c r="B228" s="19" t="str">
        <f>LOOKUP(Tabela1[[#This Row],[Matricula]],Contratos!A:A,Contratos!B:B)</f>
        <v xml:space="preserve">FELIPE ATOS FARIA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HU</v>
      </c>
      <c r="G228" s="2">
        <f>LOOKUP(Tabela1[[#This Row],[Matricula]],Tabela2[Matrícula],Tabela2[Admissão])</f>
        <v>44319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3058.98</v>
      </c>
      <c r="K228" s="3">
        <v>2758.54</v>
      </c>
      <c r="L228" s="3">
        <v>2042.77</v>
      </c>
      <c r="M228" s="3">
        <v>0</v>
      </c>
      <c r="N228" s="3">
        <v>1016.21</v>
      </c>
      <c r="O228" s="3">
        <v>0</v>
      </c>
      <c r="P228" s="3">
        <v>300.44</v>
      </c>
    </row>
    <row r="229" spans="1:16" x14ac:dyDescent="0.25">
      <c r="A229" s="1">
        <v>424870</v>
      </c>
      <c r="B229" s="19" t="str">
        <f>LOOKUP(Tabela1[[#This Row],[Matricula]],Contratos!A:A,Contratos!B:B)</f>
        <v xml:space="preserve">MAYARA NASCIMENTO MARTINS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HU</v>
      </c>
      <c r="G229" s="2">
        <f>LOOKUP(Tabela1[[#This Row],[Matricula]],Tabela2[Matrícula],Tabela2[Admissão])</f>
        <v>44319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3327.92</v>
      </c>
      <c r="K229" s="3">
        <v>2875.76</v>
      </c>
      <c r="L229" s="3">
        <v>2042.77</v>
      </c>
      <c r="M229" s="3">
        <v>0</v>
      </c>
      <c r="N229" s="3">
        <v>1285.1500000000001</v>
      </c>
      <c r="O229" s="3">
        <v>0</v>
      </c>
      <c r="P229" s="3">
        <v>452.16</v>
      </c>
    </row>
    <row r="230" spans="1:16" x14ac:dyDescent="0.25">
      <c r="A230" s="1">
        <v>424889</v>
      </c>
      <c r="B230" s="19" t="str">
        <f>LOOKUP(Tabela1[[#This Row],[Matricula]],Contratos!A:A,Contratos!B:B)</f>
        <v xml:space="preserve">MICHELE CRISTINA LEANDRO DE MELLO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44320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3272.64</v>
      </c>
      <c r="K230" s="3">
        <v>2916.8</v>
      </c>
      <c r="L230" s="3">
        <v>2042.77</v>
      </c>
      <c r="M230" s="3">
        <v>0</v>
      </c>
      <c r="N230" s="3">
        <v>1229.8699999999999</v>
      </c>
      <c r="O230" s="3">
        <v>0</v>
      </c>
      <c r="P230" s="3">
        <v>355.84</v>
      </c>
    </row>
    <row r="231" spans="1:16" x14ac:dyDescent="0.25">
      <c r="A231" s="1">
        <v>424897</v>
      </c>
      <c r="B231" s="19" t="str">
        <f>LOOKUP(Tabela1[[#This Row],[Matricula]],Contratos!A:A,Contratos!B:B)</f>
        <v xml:space="preserve">ARIANE DE OLIVEIRA LIMA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44319</v>
      </c>
      <c r="H231" s="2">
        <f>IF(LOOKUP(Tabela1[[#This Row],[Matricula]],Contratos!A:A,Contratos!H:H)="","ATIVO",LOOKUP(Tabela1[[#This Row],[Matricula]],Contratos!A:A,Contratos!H:H))</f>
        <v>44648</v>
      </c>
      <c r="I231" s="3" t="str">
        <f>LOOKUP(Tabela1[[#This Row],[Matricula]],Contratos!A:A,Contratos!F:F)</f>
        <v xml:space="preserve">RESCISÃO CONTRATUAL </v>
      </c>
      <c r="J231" s="3">
        <v>2747.03</v>
      </c>
      <c r="K231" s="3">
        <v>2292.67</v>
      </c>
      <c r="L231" s="3">
        <v>2042.77</v>
      </c>
      <c r="M231" s="3">
        <v>0</v>
      </c>
      <c r="N231" s="3">
        <v>704.26</v>
      </c>
      <c r="O231" s="3">
        <v>0</v>
      </c>
      <c r="P231" s="3">
        <v>454.36</v>
      </c>
    </row>
    <row r="232" spans="1:16" x14ac:dyDescent="0.25">
      <c r="A232" s="1">
        <v>424919</v>
      </c>
      <c r="B232" s="19" t="str">
        <f>LOOKUP(Tabela1[[#This Row],[Matricula]],Contratos!A:A,Contratos!B:B)</f>
        <v xml:space="preserve">KAREEN VASCONCELOS ALVES NERES </v>
      </c>
      <c r="C232" s="19" t="str">
        <f>LOOKUP(Tabela1[[#This Row],[Matricula]],Contratos!A:A,Contratos!C:C)</f>
        <v>ENFTEMP</v>
      </c>
      <c r="D232" s="19" t="str">
        <f>LOOKUP(Tabela1[[#This Row],[Matricula]],Contratos!A:A,Contratos!D:D)</f>
        <v xml:space="preserve">ENFERMEIRO </v>
      </c>
      <c r="E232" s="1" t="s">
        <v>925</v>
      </c>
      <c r="F232" s="19" t="str">
        <f>LOOKUP(Tabela1[[#This Row],[Matricula]],Contratos!A:A,Contratos!I:I)</f>
        <v>DSCS</v>
      </c>
      <c r="G232" s="2">
        <f>LOOKUP(Tabela1[[#This Row],[Matricula]],Tabela2[Matrícula],Tabela2[Admissão])</f>
        <v>44319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10098.58</v>
      </c>
      <c r="K232" s="3">
        <v>7718.11</v>
      </c>
      <c r="L232" s="3">
        <v>3780.57</v>
      </c>
      <c r="M232" s="3">
        <v>2646.4</v>
      </c>
      <c r="N232" s="3">
        <v>3671.61</v>
      </c>
      <c r="O232" s="3">
        <v>0</v>
      </c>
      <c r="P232" s="3">
        <v>2380.4699999999998</v>
      </c>
    </row>
    <row r="233" spans="1:16" x14ac:dyDescent="0.25">
      <c r="A233" s="1">
        <v>424927</v>
      </c>
      <c r="B233" s="19" t="str">
        <f>LOOKUP(Tabela1[[#This Row],[Matricula]],Contratos!A:A,Contratos!B:B)</f>
        <v xml:space="preserve">MICHELLE CRISTINE DE OLIVEIRA VACARIO </v>
      </c>
      <c r="C233" s="19" t="str">
        <f>LOOKUP(Tabela1[[#This Row],[Matricula]],Contratos!A:A,Contratos!C:C)</f>
        <v>ASSISTSAUD</v>
      </c>
      <c r="D233" s="19" t="str">
        <f>LOOKUP(Tabela1[[#This Row],[Matricula]],Contratos!A:A,Contratos!D:D)</f>
        <v xml:space="preserve">ASSISTENTE DE GESTÃO EM SERVIÇOS DE SAÚDE </v>
      </c>
      <c r="E233" s="1" t="s">
        <v>925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44326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2865.96</v>
      </c>
      <c r="K233" s="3">
        <v>2488.2600000000002</v>
      </c>
      <c r="L233" s="3">
        <v>1803.77</v>
      </c>
      <c r="M233" s="3">
        <v>0</v>
      </c>
      <c r="N233" s="3">
        <v>1062.19</v>
      </c>
      <c r="O233" s="3">
        <v>0</v>
      </c>
      <c r="P233" s="3">
        <v>377.7</v>
      </c>
    </row>
    <row r="234" spans="1:16" x14ac:dyDescent="0.25">
      <c r="A234" s="1">
        <v>424935</v>
      </c>
      <c r="B234" s="19" t="str">
        <f>LOOKUP(Tabela1[[#This Row],[Matricula]],Contratos!A:A,Contratos!B:B)</f>
        <v xml:space="preserve">LUCILENE PEREIRA SOARES DE OLIVEIRA </v>
      </c>
      <c r="C234" s="19" t="str">
        <f>LOOKUP(Tabela1[[#This Row],[Matricula]],Contratos!A:A,Contratos!C:C)</f>
        <v>ENFTEMP</v>
      </c>
      <c r="D234" s="19" t="str">
        <f>LOOKUP(Tabela1[[#This Row],[Matricula]],Contratos!A:A,Contratos!D:D)</f>
        <v xml:space="preserve">ENFERMEIRO </v>
      </c>
      <c r="E234" s="1" t="s">
        <v>925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44328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7145.02</v>
      </c>
      <c r="K234" s="3">
        <v>5749.87</v>
      </c>
      <c r="L234" s="3">
        <v>3780.57</v>
      </c>
      <c r="M234" s="3">
        <v>2646.4</v>
      </c>
      <c r="N234" s="3">
        <v>718.05</v>
      </c>
      <c r="O234" s="3">
        <v>0</v>
      </c>
      <c r="P234" s="3">
        <v>1395.15</v>
      </c>
    </row>
    <row r="235" spans="1:16" x14ac:dyDescent="0.25">
      <c r="A235" s="1">
        <v>424943</v>
      </c>
      <c r="B235" s="19" t="str">
        <f>LOOKUP(Tabela1[[#This Row],[Matricula]],Contratos!A:A,Contratos!B:B)</f>
        <v xml:space="preserve">KAMILLE OLIVEIRA DE LIMA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44326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3397.61</v>
      </c>
      <c r="K235" s="3">
        <v>3067.21</v>
      </c>
      <c r="L235" s="3">
        <v>2042.77</v>
      </c>
      <c r="M235" s="3">
        <v>0</v>
      </c>
      <c r="N235" s="3">
        <v>1354.84</v>
      </c>
      <c r="O235" s="3">
        <v>0</v>
      </c>
      <c r="P235" s="3">
        <v>330.4</v>
      </c>
    </row>
    <row r="236" spans="1:16" x14ac:dyDescent="0.25">
      <c r="A236" s="1">
        <v>424951</v>
      </c>
      <c r="B236" s="19" t="str">
        <f>LOOKUP(Tabela1[[#This Row],[Matricula]],Contratos!A:A,Contratos!B:B)</f>
        <v xml:space="preserve">MARCELINA ARGENTON LEOCADIO DA SILVEIRA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DAPS</v>
      </c>
      <c r="G236" s="2">
        <f>LOOKUP(Tabela1[[#This Row],[Matricula]],Tabela2[Matrícula],Tabela2[Admissão])</f>
        <v>44326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3066.66</v>
      </c>
      <c r="K236" s="3">
        <v>2753.57</v>
      </c>
      <c r="L236" s="3">
        <v>2042.77</v>
      </c>
      <c r="M236" s="3">
        <v>0</v>
      </c>
      <c r="N236" s="3">
        <v>1023.89</v>
      </c>
      <c r="O236" s="3">
        <v>0</v>
      </c>
      <c r="P236" s="3">
        <v>313.08999999999997</v>
      </c>
    </row>
    <row r="237" spans="1:16" x14ac:dyDescent="0.25">
      <c r="A237" s="1">
        <v>424978</v>
      </c>
      <c r="B237" s="19" t="str">
        <f>LOOKUP(Tabela1[[#This Row],[Matricula]],Contratos!A:A,Contratos!B:B)</f>
        <v xml:space="preserve">ELISANGELA RIBEIRO DOS SANTOS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44326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3329.24</v>
      </c>
      <c r="K237" s="3">
        <v>2995.97</v>
      </c>
      <c r="L237" s="3">
        <v>2042.77</v>
      </c>
      <c r="M237" s="3">
        <v>0</v>
      </c>
      <c r="N237" s="3">
        <v>1286.47</v>
      </c>
      <c r="O237" s="3">
        <v>0</v>
      </c>
      <c r="P237" s="3">
        <v>333.27</v>
      </c>
    </row>
    <row r="238" spans="1:16" x14ac:dyDescent="0.25">
      <c r="A238" s="1">
        <v>424994</v>
      </c>
      <c r="B238" s="19" t="str">
        <f>LOOKUP(Tabela1[[#This Row],[Matricula]],Contratos!A:A,Contratos!B:B)</f>
        <v xml:space="preserve">ALINE LAMARIO DA ROSA COSTA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925</v>
      </c>
      <c r="F238" s="19" t="str">
        <f>LOOKUP(Tabela1[[#This Row],[Matricula]],Contratos!A:A,Contratos!I:I)</f>
        <v>DUES</v>
      </c>
      <c r="G238" s="2">
        <f>LOOKUP(Tabela1[[#This Row],[Matricula]],Tabela2[Matrícula],Tabela2[Admissão])</f>
        <v>44326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3013.76</v>
      </c>
      <c r="K238" s="3">
        <v>2716.79</v>
      </c>
      <c r="L238" s="3">
        <v>2042.77</v>
      </c>
      <c r="M238" s="3">
        <v>0</v>
      </c>
      <c r="N238" s="3">
        <v>970.99</v>
      </c>
      <c r="O238" s="3">
        <v>0</v>
      </c>
      <c r="P238" s="3">
        <v>296.97000000000003</v>
      </c>
    </row>
    <row r="239" spans="1:16" x14ac:dyDescent="0.25">
      <c r="A239" s="1">
        <v>425001</v>
      </c>
      <c r="B239" s="19" t="str">
        <f>LOOKUP(Tabela1[[#This Row],[Matricula]],Contratos!A:A,Contratos!B:B)</f>
        <v xml:space="preserve">DANIELA CAETANO DE LIMA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925</v>
      </c>
      <c r="F239" s="19" t="str">
        <f>LOOKUP(Tabela1[[#This Row],[Matricula]],Contratos!A:A,Contratos!I:I)</f>
        <v>DUES</v>
      </c>
      <c r="G239" s="2">
        <f>LOOKUP(Tabela1[[#This Row],[Matricula]],Tabela2[Matrícula],Tabela2[Admissão])</f>
        <v>44326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3634.56</v>
      </c>
      <c r="K239" s="3">
        <v>3260.09</v>
      </c>
      <c r="L239" s="3">
        <v>2042.77</v>
      </c>
      <c r="M239" s="3">
        <v>0</v>
      </c>
      <c r="N239" s="3">
        <v>1591.79</v>
      </c>
      <c r="O239" s="3">
        <v>0</v>
      </c>
      <c r="P239" s="3">
        <v>374.47</v>
      </c>
    </row>
    <row r="240" spans="1:16" x14ac:dyDescent="0.25">
      <c r="A240" s="1">
        <v>425010</v>
      </c>
      <c r="B240" s="19" t="str">
        <f>LOOKUP(Tabela1[[#This Row],[Matricula]],Contratos!A:A,Contratos!B:B)</f>
        <v xml:space="preserve">MARCIA DA SILVA FONSECA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44326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3037.19</v>
      </c>
      <c r="K240" s="3">
        <v>2763.73</v>
      </c>
      <c r="L240" s="3">
        <v>2042.77</v>
      </c>
      <c r="M240" s="3">
        <v>0</v>
      </c>
      <c r="N240" s="3">
        <v>994.42</v>
      </c>
      <c r="O240" s="3">
        <v>0</v>
      </c>
      <c r="P240" s="3">
        <v>273.45999999999998</v>
      </c>
    </row>
    <row r="241" spans="1:16" x14ac:dyDescent="0.25">
      <c r="A241" s="1">
        <v>425028</v>
      </c>
      <c r="B241" s="19" t="str">
        <f>LOOKUP(Tabela1[[#This Row],[Matricula]],Contratos!A:A,Contratos!B:B)</f>
        <v xml:space="preserve">ANDREA BURCI CENALI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925</v>
      </c>
      <c r="F241" s="19" t="str">
        <f>LOOKUP(Tabela1[[#This Row],[Matricula]],Contratos!A:A,Contratos!I:I)</f>
        <v>HU</v>
      </c>
      <c r="G241" s="2">
        <f>LOOKUP(Tabela1[[#This Row],[Matricula]],Tabela2[Matrícula],Tabela2[Admissão])</f>
        <v>44326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3144.3</v>
      </c>
      <c r="K241" s="3">
        <v>2843.2</v>
      </c>
      <c r="L241" s="3">
        <v>2042.77</v>
      </c>
      <c r="M241" s="3">
        <v>0</v>
      </c>
      <c r="N241" s="3">
        <v>1101.53</v>
      </c>
      <c r="O241" s="3">
        <v>0</v>
      </c>
      <c r="P241" s="3">
        <v>301.10000000000002</v>
      </c>
    </row>
    <row r="242" spans="1:16" x14ac:dyDescent="0.25">
      <c r="A242" s="1">
        <v>425036</v>
      </c>
      <c r="B242" s="19" t="str">
        <f>LOOKUP(Tabela1[[#This Row],[Matricula]],Contratos!A:A,Contratos!B:B)</f>
        <v xml:space="preserve">ADRIANA DE SOUZA MATOS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925</v>
      </c>
      <c r="F242" s="19" t="str">
        <f>LOOKUP(Tabela1[[#This Row],[Matricula]],Contratos!A:A,Contratos!I:I)</f>
        <v>HU</v>
      </c>
      <c r="G242" s="2">
        <f>LOOKUP(Tabela1[[#This Row],[Matricula]],Tabela2[Matrícula],Tabela2[Admissão])</f>
        <v>44326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3144.3</v>
      </c>
      <c r="K242" s="3">
        <v>2851.19</v>
      </c>
      <c r="L242" s="3">
        <v>2042.77</v>
      </c>
      <c r="M242" s="3">
        <v>0</v>
      </c>
      <c r="N242" s="3">
        <v>1101.53</v>
      </c>
      <c r="O242" s="3">
        <v>0</v>
      </c>
      <c r="P242" s="3">
        <v>293.11</v>
      </c>
    </row>
    <row r="243" spans="1:16" x14ac:dyDescent="0.25">
      <c r="A243" s="1">
        <v>425044</v>
      </c>
      <c r="B243" s="19" t="str">
        <f>LOOKUP(Tabela1[[#This Row],[Matricula]],Contratos!A:A,Contratos!B:B)</f>
        <v xml:space="preserve">CRISTIANE MARIA DA SILVA GUILHERME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925</v>
      </c>
      <c r="F243" s="19" t="str">
        <f>LOOKUP(Tabela1[[#This Row],[Matricula]],Contratos!A:A,Contratos!I:I)</f>
        <v>HU</v>
      </c>
      <c r="G243" s="2">
        <f>LOOKUP(Tabela1[[#This Row],[Matricula]],Tabela2[Matrícula],Tabela2[Admissão])</f>
        <v>44326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3037.19</v>
      </c>
      <c r="K243" s="3">
        <v>2731.57</v>
      </c>
      <c r="L243" s="3">
        <v>2042.77</v>
      </c>
      <c r="M243" s="3">
        <v>0</v>
      </c>
      <c r="N243" s="3">
        <v>994.42</v>
      </c>
      <c r="O243" s="3">
        <v>0</v>
      </c>
      <c r="P243" s="3">
        <v>305.62</v>
      </c>
    </row>
    <row r="244" spans="1:16" x14ac:dyDescent="0.25">
      <c r="A244" s="1">
        <v>425052</v>
      </c>
      <c r="B244" s="19" t="str">
        <f>LOOKUP(Tabela1[[#This Row],[Matricula]],Contratos!A:A,Contratos!B:B)</f>
        <v xml:space="preserve">DAYANE DE SOUZA RIBEIRO COSTA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925</v>
      </c>
      <c r="F244" s="19" t="str">
        <f>LOOKUP(Tabela1[[#This Row],[Matricula]],Contratos!A:A,Contratos!I:I)</f>
        <v>DSCS</v>
      </c>
      <c r="G244" s="2">
        <f>LOOKUP(Tabela1[[#This Row],[Matricula]],Tabela2[Matrícula],Tabela2[Admissão])</f>
        <v>44326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3087.3</v>
      </c>
      <c r="K244" s="3">
        <v>2710.14</v>
      </c>
      <c r="L244" s="3">
        <v>2042.77</v>
      </c>
      <c r="M244" s="3">
        <v>0</v>
      </c>
      <c r="N244" s="3">
        <v>1044.53</v>
      </c>
      <c r="O244" s="3">
        <v>0</v>
      </c>
      <c r="P244" s="3">
        <v>377.16</v>
      </c>
    </row>
    <row r="245" spans="1:16" x14ac:dyDescent="0.25">
      <c r="A245" s="1">
        <v>425060</v>
      </c>
      <c r="B245" s="19" t="str">
        <f>LOOKUP(Tabela1[[#This Row],[Matricula]],Contratos!A:A,Contratos!B:B)</f>
        <v xml:space="preserve">SUZY MATSUDA FERREIRA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925</v>
      </c>
      <c r="F245" s="19" t="str">
        <f>LOOKUP(Tabela1[[#This Row],[Matricula]],Contratos!A:A,Contratos!I:I)</f>
        <v>HU</v>
      </c>
      <c r="G245" s="2">
        <f>LOOKUP(Tabela1[[#This Row],[Matricula]],Tabela2[Matrícula],Tabela2[Admissão])</f>
        <v>44326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3296.83</v>
      </c>
      <c r="K245" s="3">
        <v>2992.21</v>
      </c>
      <c r="L245" s="3">
        <v>2042.77</v>
      </c>
      <c r="M245" s="3">
        <v>0</v>
      </c>
      <c r="N245" s="3">
        <v>1254.06</v>
      </c>
      <c r="O245" s="3">
        <v>0</v>
      </c>
      <c r="P245" s="3">
        <v>304.62</v>
      </c>
    </row>
    <row r="246" spans="1:16" x14ac:dyDescent="0.25">
      <c r="A246" s="1">
        <v>425079</v>
      </c>
      <c r="B246" s="19" t="str">
        <f>LOOKUP(Tabela1[[#This Row],[Matricula]],Contratos!A:A,Contratos!B:B)</f>
        <v xml:space="preserve">ROSILEIDE EDUARDO DA SILVA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925</v>
      </c>
      <c r="F246" s="19" t="str">
        <f>LOOKUP(Tabela1[[#This Row],[Matricula]],Contratos!A:A,Contratos!I:I)</f>
        <v>HU</v>
      </c>
      <c r="G246" s="2">
        <f>LOOKUP(Tabela1[[#This Row],[Matricula]],Tabela2[Matrícula],Tabela2[Admissão])</f>
        <v>44326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3037.19</v>
      </c>
      <c r="K246" s="3">
        <v>2753.74</v>
      </c>
      <c r="L246" s="3">
        <v>2042.77</v>
      </c>
      <c r="M246" s="3">
        <v>0</v>
      </c>
      <c r="N246" s="3">
        <v>994.42</v>
      </c>
      <c r="O246" s="3">
        <v>0</v>
      </c>
      <c r="P246" s="3">
        <v>283.45</v>
      </c>
    </row>
    <row r="247" spans="1:16" x14ac:dyDescent="0.25">
      <c r="A247" s="1">
        <v>425087</v>
      </c>
      <c r="B247" s="19" t="str">
        <f>LOOKUP(Tabela1[[#This Row],[Matricula]],Contratos!A:A,Contratos!B:B)</f>
        <v xml:space="preserve">JESSICA BIONDE DOS SANTOS FERREIRA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925</v>
      </c>
      <c r="F247" s="19" t="str">
        <f>LOOKUP(Tabela1[[#This Row],[Matricula]],Contratos!A:A,Contratos!I:I)</f>
        <v>DAPS</v>
      </c>
      <c r="G247" s="2">
        <f>LOOKUP(Tabela1[[#This Row],[Matricula]],Tabela2[Matrícula],Tabela2[Admissão])</f>
        <v>44326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2784.08</v>
      </c>
      <c r="K247" s="3">
        <v>2429.94</v>
      </c>
      <c r="L247" s="3">
        <v>2042.77</v>
      </c>
      <c r="M247" s="3">
        <v>0</v>
      </c>
      <c r="N247" s="3">
        <v>741.31</v>
      </c>
      <c r="O247" s="3">
        <v>0</v>
      </c>
      <c r="P247" s="3">
        <v>354.14</v>
      </c>
    </row>
    <row r="248" spans="1:16" x14ac:dyDescent="0.25">
      <c r="A248" s="1">
        <v>425095</v>
      </c>
      <c r="B248" s="19" t="str">
        <f>LOOKUP(Tabela1[[#This Row],[Matricula]],Contratos!A:A,Contratos!B:B)</f>
        <v xml:space="preserve">ARIANE MELO DOS SANTOS SOUZA </v>
      </c>
      <c r="C248" s="19" t="str">
        <f>LOOKUP(Tabela1[[#This Row],[Matricula]],Contratos!A:A,Contratos!C:C)</f>
        <v>AENFTEMP</v>
      </c>
      <c r="D248" s="19" t="str">
        <f>LOOKUP(Tabela1[[#This Row],[Matricula]],Contratos!A:A,Contratos!D:D)</f>
        <v xml:space="preserve">AUXILIAR DE ENFERMAGEM </v>
      </c>
      <c r="E248" s="1" t="s">
        <v>925</v>
      </c>
      <c r="F248" s="19" t="str">
        <f>LOOKUP(Tabela1[[#This Row],[Matricula]],Contratos!A:A,Contratos!I:I)</f>
        <v>HU</v>
      </c>
      <c r="G248" s="2">
        <f>LOOKUP(Tabela1[[#This Row],[Matricula]],Tabela2[Matrícula],Tabela2[Admissão])</f>
        <v>44326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3200.11</v>
      </c>
      <c r="K248" s="3">
        <v>2746.91</v>
      </c>
      <c r="L248" s="3">
        <v>2042.77</v>
      </c>
      <c r="M248" s="3">
        <v>0</v>
      </c>
      <c r="N248" s="3">
        <v>1157.3399999999999</v>
      </c>
      <c r="O248" s="3">
        <v>0</v>
      </c>
      <c r="P248" s="3">
        <v>453.2</v>
      </c>
    </row>
    <row r="249" spans="1:16" x14ac:dyDescent="0.25">
      <c r="A249" s="1">
        <v>425109</v>
      </c>
      <c r="B249" s="19" t="str">
        <f>LOOKUP(Tabela1[[#This Row],[Matricula]],Contratos!A:A,Contratos!B:B)</f>
        <v xml:space="preserve">LUCIANO FIASQUE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925</v>
      </c>
      <c r="F249" s="19" t="str">
        <f>LOOKUP(Tabela1[[#This Row],[Matricula]],Contratos!A:A,Contratos!I:I)</f>
        <v>HU</v>
      </c>
      <c r="G249" s="2">
        <f>LOOKUP(Tabela1[[#This Row],[Matricula]],Tabela2[Matrícula],Tabela2[Admissão])</f>
        <v>44330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3349.76</v>
      </c>
      <c r="K249" s="3">
        <v>3028.26</v>
      </c>
      <c r="L249" s="3">
        <v>2042.77</v>
      </c>
      <c r="M249" s="3">
        <v>0</v>
      </c>
      <c r="N249" s="3">
        <v>1306.99</v>
      </c>
      <c r="O249" s="3">
        <v>0</v>
      </c>
      <c r="P249" s="3">
        <v>321.5</v>
      </c>
    </row>
    <row r="250" spans="1:16" x14ac:dyDescent="0.25">
      <c r="A250" s="1">
        <v>425117</v>
      </c>
      <c r="B250" s="19" t="str">
        <f>LOOKUP(Tabela1[[#This Row],[Matricula]],Contratos!A:A,Contratos!B:B)</f>
        <v xml:space="preserve">KARINE RUTHES MURARO MEDEIROS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925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44330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3306.69</v>
      </c>
      <c r="K250" s="3">
        <v>2876.53</v>
      </c>
      <c r="L250" s="3">
        <v>2042.77</v>
      </c>
      <c r="M250" s="3">
        <v>0</v>
      </c>
      <c r="N250" s="3">
        <v>1263.92</v>
      </c>
      <c r="O250" s="3">
        <v>0</v>
      </c>
      <c r="P250" s="3">
        <v>430.16</v>
      </c>
    </row>
    <row r="251" spans="1:16" x14ac:dyDescent="0.25">
      <c r="A251" s="1">
        <v>425125</v>
      </c>
      <c r="B251" s="19" t="str">
        <f>LOOKUP(Tabela1[[#This Row],[Matricula]],Contratos!A:A,Contratos!B:B)</f>
        <v xml:space="preserve">LUCI ZAPATA MARTINEZ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>DUES</v>
      </c>
      <c r="G251" s="2">
        <f>LOOKUP(Tabela1[[#This Row],[Matricula]],Tabela2[Matrícula],Tabela2[Admissão])</f>
        <v>44330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8028.22</v>
      </c>
      <c r="K251" s="3">
        <v>6573.96</v>
      </c>
      <c r="L251" s="3">
        <v>3780.57</v>
      </c>
      <c r="M251" s="3">
        <v>2646.4</v>
      </c>
      <c r="N251" s="3">
        <v>1601.25</v>
      </c>
      <c r="O251" s="3">
        <v>0</v>
      </c>
      <c r="P251" s="3">
        <v>1454.26</v>
      </c>
    </row>
    <row r="252" spans="1:16" x14ac:dyDescent="0.25">
      <c r="A252" s="1">
        <v>425133</v>
      </c>
      <c r="B252" s="19" t="str">
        <f>LOOKUP(Tabela1[[#This Row],[Matricula]],Contratos!A:A,Contratos!B:B)</f>
        <v xml:space="preserve">LUCIMARA DA SILVA DE PAULA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925</v>
      </c>
      <c r="F252" s="19" t="str">
        <f>LOOKUP(Tabela1[[#This Row],[Matricula]],Contratos!A:A,Contratos!I:I)</f>
        <v>DSCS</v>
      </c>
      <c r="G252" s="2">
        <f>LOOKUP(Tabela1[[#This Row],[Matricula]],Tabela2[Matrícula],Tabela2[Admissão])</f>
        <v>44335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5063.8999999999996</v>
      </c>
      <c r="K252" s="3">
        <v>4242.8</v>
      </c>
      <c r="L252" s="3">
        <v>2042.77</v>
      </c>
      <c r="M252" s="3">
        <v>0</v>
      </c>
      <c r="N252" s="3">
        <v>3021.13</v>
      </c>
      <c r="O252" s="3">
        <v>0</v>
      </c>
      <c r="P252" s="3">
        <v>821.1</v>
      </c>
    </row>
    <row r="253" spans="1:16" x14ac:dyDescent="0.25">
      <c r="A253" s="1">
        <v>425141</v>
      </c>
      <c r="B253" s="19" t="str">
        <f>LOOKUP(Tabela1[[#This Row],[Matricula]],Contratos!A:A,Contratos!B:B)</f>
        <v xml:space="preserve">RENATO DANIEL RAMALHO CARDOSO </v>
      </c>
      <c r="C253" s="19" t="str">
        <f>LOOKUP(Tabela1[[#This Row],[Matricula]],Contratos!A:A,Contratos!C:C)</f>
        <v>MCGPTEMP</v>
      </c>
      <c r="D253" s="19" t="str">
        <f>LOOKUP(Tabela1[[#This Row],[Matricula]],Contratos!A:A,Contratos!D:D)</f>
        <v xml:space="preserve">MÉDICO CLÍNICO GERAL PLANTONISTA </v>
      </c>
      <c r="E253" s="1" t="s">
        <v>925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44337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12155.06</v>
      </c>
      <c r="K253" s="3">
        <v>8957.01</v>
      </c>
      <c r="L253" s="3">
        <v>10624.23</v>
      </c>
      <c r="M253" s="3">
        <v>0</v>
      </c>
      <c r="N253" s="3">
        <v>1530.83</v>
      </c>
      <c r="O253" s="3">
        <v>0</v>
      </c>
      <c r="P253" s="3">
        <v>3198.05</v>
      </c>
    </row>
    <row r="254" spans="1:16" x14ac:dyDescent="0.25">
      <c r="A254" s="1">
        <v>425184</v>
      </c>
      <c r="B254" s="19" t="str">
        <f>LOOKUP(Tabela1[[#This Row],[Matricula]],Contratos!A:A,Contratos!B:B)</f>
        <v xml:space="preserve">LUCILIA MEDINA FERREIRA DA SILVA </v>
      </c>
      <c r="C254" s="19" t="str">
        <f>LOOKUP(Tabela1[[#This Row],[Matricula]],Contratos!A:A,Contratos!C:C)</f>
        <v>TACTEMP</v>
      </c>
      <c r="D254" s="19" t="str">
        <f>LOOKUP(Tabela1[[#This Row],[Matricula]],Contratos!A:A,Contratos!D:D)</f>
        <v xml:space="preserve">TÉCNICO EM ANÁLISES CLÍNICAS/PATOLOGIA </v>
      </c>
      <c r="E254" s="1" t="s">
        <v>925</v>
      </c>
      <c r="F254" s="19" t="str">
        <f>LOOKUP(Tabela1[[#This Row],[Matricula]],Contratos!A:A,Contratos!I:I)</f>
        <v>DSCS</v>
      </c>
      <c r="G254" s="2">
        <f>LOOKUP(Tabela1[[#This Row],[Matricula]],Tabela2[Matrícula],Tabela2[Admissão])</f>
        <v>44348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3601.21</v>
      </c>
      <c r="K254" s="3">
        <v>3193.24</v>
      </c>
      <c r="L254" s="3">
        <v>2609.0700000000002</v>
      </c>
      <c r="M254" s="3">
        <v>0</v>
      </c>
      <c r="N254" s="3">
        <v>992.14</v>
      </c>
      <c r="O254" s="3">
        <v>0</v>
      </c>
      <c r="P254" s="3">
        <v>407.97</v>
      </c>
    </row>
    <row r="255" spans="1:16" x14ac:dyDescent="0.25">
      <c r="A255" s="1">
        <v>425192</v>
      </c>
      <c r="B255" s="19" t="str">
        <f>LOOKUP(Tabela1[[#This Row],[Matricula]],Contratos!A:A,Contratos!B:B)</f>
        <v xml:space="preserve">BRUNA GONCALVES REGIOLI </v>
      </c>
      <c r="C255" s="19" t="str">
        <f>LOOKUP(Tabela1[[#This Row],[Matricula]],Contratos!A:A,Contratos!C:C)</f>
        <v>TACTEMP</v>
      </c>
      <c r="D255" s="19" t="str">
        <f>LOOKUP(Tabela1[[#This Row],[Matricula]],Contratos!A:A,Contratos!D:D)</f>
        <v xml:space="preserve">TÉCNICO EM ANÁLISES CLÍNICAS/PATOLOGIA </v>
      </c>
      <c r="E255" s="1" t="s">
        <v>925</v>
      </c>
      <c r="F255" s="19" t="str">
        <f>LOOKUP(Tabela1[[#This Row],[Matricula]],Contratos!A:A,Contratos!I:I)</f>
        <v>DSCS</v>
      </c>
      <c r="G255" s="2">
        <f>LOOKUP(Tabela1[[#This Row],[Matricula]],Tabela2[Matrícula],Tabela2[Admissão])</f>
        <v>44348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3434.23</v>
      </c>
      <c r="K255" s="3">
        <v>3057.31</v>
      </c>
      <c r="L255" s="3">
        <v>2609.0700000000002</v>
      </c>
      <c r="M255" s="3">
        <v>0</v>
      </c>
      <c r="N255" s="3">
        <v>825.16</v>
      </c>
      <c r="O255" s="3">
        <v>0</v>
      </c>
      <c r="P255" s="3">
        <v>376.92</v>
      </c>
    </row>
    <row r="256" spans="1:16" x14ac:dyDescent="0.25">
      <c r="A256" s="1">
        <v>425206</v>
      </c>
      <c r="B256" s="19" t="str">
        <f>LOOKUP(Tabela1[[#This Row],[Matricula]],Contratos!A:A,Contratos!B:B)</f>
        <v xml:space="preserve">APARECIDA CRISTINA DE SOUZA </v>
      </c>
      <c r="C256" s="19" t="str">
        <f>LOOKUP(Tabela1[[#This Row],[Matricula]],Contratos!A:A,Contratos!C:C)</f>
        <v>TACTEMP</v>
      </c>
      <c r="D256" s="19" t="str">
        <f>LOOKUP(Tabela1[[#This Row],[Matricula]],Contratos!A:A,Contratos!D:D)</f>
        <v xml:space="preserve">TÉCNICO EM ANÁLISES CLÍNICAS/PATOLOGIA </v>
      </c>
      <c r="E256" s="1" t="s">
        <v>925</v>
      </c>
      <c r="F256" s="19" t="str">
        <f>LOOKUP(Tabela1[[#This Row],[Matricula]],Contratos!A:A,Contratos!I:I)</f>
        <v>DSCS</v>
      </c>
      <c r="G256" s="2">
        <f>LOOKUP(Tabela1[[#This Row],[Matricula]],Tabela2[Matrícula],Tabela2[Admissão])</f>
        <v>44348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3483.66</v>
      </c>
      <c r="K256" s="3">
        <v>3081.74</v>
      </c>
      <c r="L256" s="3">
        <v>2609.0700000000002</v>
      </c>
      <c r="M256" s="3">
        <v>0</v>
      </c>
      <c r="N256" s="3">
        <v>874.59</v>
      </c>
      <c r="O256" s="3">
        <v>0</v>
      </c>
      <c r="P256" s="3">
        <v>401.92</v>
      </c>
    </row>
    <row r="257" spans="1:16" x14ac:dyDescent="0.25">
      <c r="A257" s="1">
        <v>425214</v>
      </c>
      <c r="B257" s="19" t="str">
        <f>LOOKUP(Tabela1[[#This Row],[Matricula]],Contratos!A:A,Contratos!B:B)</f>
        <v xml:space="preserve">LUCIANO DA SILVEIRA </v>
      </c>
      <c r="C257" s="19" t="str">
        <f>LOOKUP(Tabela1[[#This Row],[Matricula]],Contratos!A:A,Contratos!C:C)</f>
        <v>TACTEMP</v>
      </c>
      <c r="D257" s="19" t="str">
        <f>LOOKUP(Tabela1[[#This Row],[Matricula]],Contratos!A:A,Contratos!D:D)</f>
        <v xml:space="preserve">TÉCNICO EM ANÁLISES CLÍNICAS/PATOLOGIA </v>
      </c>
      <c r="E257" s="1" t="s">
        <v>925</v>
      </c>
      <c r="F257" s="19" t="str">
        <f>LOOKUP(Tabela1[[#This Row],[Matricula]],Contratos!A:A,Contratos!I:I)</f>
        <v>DSCS</v>
      </c>
      <c r="G257" s="2">
        <f>LOOKUP(Tabela1[[#This Row],[Matricula]],Tabela2[Matrícula],Tabela2[Admissão])</f>
        <v>44348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3327.12</v>
      </c>
      <c r="K257" s="3">
        <v>2970.13</v>
      </c>
      <c r="L257" s="3">
        <v>2609.0700000000002</v>
      </c>
      <c r="M257" s="3">
        <v>0</v>
      </c>
      <c r="N257" s="3">
        <v>718.05</v>
      </c>
      <c r="O257" s="3">
        <v>0</v>
      </c>
      <c r="P257" s="3">
        <v>356.99</v>
      </c>
    </row>
    <row r="258" spans="1:16" x14ac:dyDescent="0.25">
      <c r="A258" s="1">
        <v>425222</v>
      </c>
      <c r="B258" s="19" t="str">
        <f>LOOKUP(Tabela1[[#This Row],[Matricula]],Contratos!A:A,Contratos!B:B)</f>
        <v xml:space="preserve">DANIELA DE CAMARGO MATESCO </v>
      </c>
      <c r="C258" s="19" t="str">
        <f>LOOKUP(Tabela1[[#This Row],[Matricula]],Contratos!A:A,Contratos!C:C)</f>
        <v>TACTEMP</v>
      </c>
      <c r="D258" s="19" t="str">
        <f>LOOKUP(Tabela1[[#This Row],[Matricula]],Contratos!A:A,Contratos!D:D)</f>
        <v xml:space="preserve">TÉCNICO EM ANÁLISES CLÍNICAS/PATOLOGIA </v>
      </c>
      <c r="E258" s="1" t="s">
        <v>925</v>
      </c>
      <c r="F258" s="19" t="str">
        <f>LOOKUP(Tabela1[[#This Row],[Matricula]],Contratos!A:A,Contratos!I:I)</f>
        <v>DSCS</v>
      </c>
      <c r="G258" s="2">
        <f>LOOKUP(Tabela1[[#This Row],[Matricula]],Tabela2[Matrícula],Tabela2[Admissão])</f>
        <v>44348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3434.23</v>
      </c>
      <c r="K258" s="3">
        <v>3057.31</v>
      </c>
      <c r="L258" s="3">
        <v>2609.0700000000002</v>
      </c>
      <c r="M258" s="3">
        <v>0</v>
      </c>
      <c r="N258" s="3">
        <v>825.16</v>
      </c>
      <c r="O258" s="3">
        <v>0</v>
      </c>
      <c r="P258" s="3">
        <v>376.92</v>
      </c>
    </row>
    <row r="259" spans="1:16" x14ac:dyDescent="0.25">
      <c r="A259" s="1">
        <v>425230</v>
      </c>
      <c r="B259" s="19" t="str">
        <f>LOOKUP(Tabela1[[#This Row],[Matricula]],Contratos!A:A,Contratos!B:B)</f>
        <v xml:space="preserve">LUCIA ANTONIA DAS DORES </v>
      </c>
      <c r="C259" s="19" t="str">
        <f>LOOKUP(Tabela1[[#This Row],[Matricula]],Contratos!A:A,Contratos!C:C)</f>
        <v>TACTEMP</v>
      </c>
      <c r="D259" s="19" t="str">
        <f>LOOKUP(Tabela1[[#This Row],[Matricula]],Contratos!A:A,Contratos!D:D)</f>
        <v xml:space="preserve">TÉCNICO EM ANÁLISES CLÍNICAS/PATOLOGIA </v>
      </c>
      <c r="E259" s="1" t="s">
        <v>925</v>
      </c>
      <c r="F259" s="19" t="str">
        <f>LOOKUP(Tabela1[[#This Row],[Matricula]],Contratos!A:A,Contratos!I:I)</f>
        <v>DSCS</v>
      </c>
      <c r="G259" s="2">
        <f>LOOKUP(Tabela1[[#This Row],[Matricula]],Tabela2[Matrícula],Tabela2[Admissão])</f>
        <v>44348</v>
      </c>
      <c r="H259" s="2">
        <f>IF(LOOKUP(Tabela1[[#This Row],[Matricula]],Contratos!A:A,Contratos!H:H)="","ATIVO",LOOKUP(Tabela1[[#This Row],[Matricula]],Contratos!A:A,Contratos!H:H))</f>
        <v>44650</v>
      </c>
      <c r="I259" s="3" t="str">
        <f>LOOKUP(Tabela1[[#This Row],[Matricula]],Contratos!A:A,Contratos!F:F)</f>
        <v xml:space="preserve">RESCISÃO CONTRATUAL </v>
      </c>
      <c r="J259" s="3">
        <v>4209.99</v>
      </c>
      <c r="K259" s="3">
        <v>3497.3</v>
      </c>
      <c r="L259" s="3">
        <v>2609.0700000000002</v>
      </c>
      <c r="M259" s="3">
        <v>0</v>
      </c>
      <c r="N259" s="3">
        <v>1600.92</v>
      </c>
      <c r="O259" s="3">
        <v>0</v>
      </c>
      <c r="P259" s="3">
        <v>712.69</v>
      </c>
    </row>
    <row r="260" spans="1:16" x14ac:dyDescent="0.25">
      <c r="A260" s="1">
        <v>425249</v>
      </c>
      <c r="B260" s="19" t="str">
        <f>LOOKUP(Tabela1[[#This Row],[Matricula]],Contratos!A:A,Contratos!B:B)</f>
        <v xml:space="preserve">VALDIRENE SANTANA DOS SANTOS </v>
      </c>
      <c r="C260" s="19" t="str">
        <f>LOOKUP(Tabela1[[#This Row],[Matricula]],Contratos!A:A,Contratos!C:C)</f>
        <v>TACTEMP</v>
      </c>
      <c r="D260" s="19" t="str">
        <f>LOOKUP(Tabela1[[#This Row],[Matricula]],Contratos!A:A,Contratos!D:D)</f>
        <v xml:space="preserve">TÉCNICO EM ANÁLISES CLÍNICAS/PATOLOGIA </v>
      </c>
      <c r="E260" s="1" t="s">
        <v>925</v>
      </c>
      <c r="F260" s="19" t="str">
        <f>LOOKUP(Tabela1[[#This Row],[Matricula]],Contratos!A:A,Contratos!I:I)</f>
        <v>DSCS</v>
      </c>
      <c r="G260" s="2">
        <f>LOOKUP(Tabela1[[#This Row],[Matricula]],Tabela2[Matrícula],Tabela2[Admissão])</f>
        <v>44348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4694.84</v>
      </c>
      <c r="K260" s="3">
        <v>3775.43</v>
      </c>
      <c r="L260" s="3">
        <v>2609.0700000000002</v>
      </c>
      <c r="M260" s="3">
        <v>0</v>
      </c>
      <c r="N260" s="3">
        <v>2085.77</v>
      </c>
      <c r="O260" s="3">
        <v>0</v>
      </c>
      <c r="P260" s="3">
        <v>919.41</v>
      </c>
    </row>
    <row r="261" spans="1:16" x14ac:dyDescent="0.25">
      <c r="A261" s="1">
        <v>425257</v>
      </c>
      <c r="B261" s="19" t="str">
        <f>LOOKUP(Tabela1[[#This Row],[Matricula]],Contratos!A:A,Contratos!B:B)</f>
        <v xml:space="preserve">LEILA CRISTINA ROSA HOFFMANN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DUES</v>
      </c>
      <c r="G261" s="2">
        <f>LOOKUP(Tabela1[[#This Row],[Matricula]],Tabela2[Matrícula],Tabela2[Admissão])</f>
        <v>44348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4004.85</v>
      </c>
      <c r="K261" s="3">
        <v>3554.78</v>
      </c>
      <c r="L261" s="3">
        <v>2042.77</v>
      </c>
      <c r="M261" s="3">
        <v>0</v>
      </c>
      <c r="N261" s="3">
        <v>1962.08</v>
      </c>
      <c r="O261" s="3">
        <v>0</v>
      </c>
      <c r="P261" s="3">
        <v>450.07</v>
      </c>
    </row>
    <row r="262" spans="1:16" x14ac:dyDescent="0.25">
      <c r="A262" s="1">
        <v>425265</v>
      </c>
      <c r="B262" s="19" t="str">
        <f>LOOKUP(Tabela1[[#This Row],[Matricula]],Contratos!A:A,Contratos!B:B)</f>
        <v xml:space="preserve">VANDA DA SILVA CERQUEIRA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DAPS</v>
      </c>
      <c r="G262" s="2">
        <f>LOOKUP(Tabela1[[#This Row],[Matricula]],Tabela2[Matrícula],Tabela2[Admissão])</f>
        <v>44348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3749.83</v>
      </c>
      <c r="K262" s="3">
        <v>3308.41</v>
      </c>
      <c r="L262" s="3">
        <v>2042.77</v>
      </c>
      <c r="M262" s="3">
        <v>0</v>
      </c>
      <c r="N262" s="3">
        <v>1707.06</v>
      </c>
      <c r="O262" s="3">
        <v>0</v>
      </c>
      <c r="P262" s="3">
        <v>441.42</v>
      </c>
    </row>
    <row r="263" spans="1:16" x14ac:dyDescent="0.25">
      <c r="A263" s="1">
        <v>425273</v>
      </c>
      <c r="B263" s="19" t="str">
        <f>LOOKUP(Tabela1[[#This Row],[Matricula]],Contratos!A:A,Contratos!B:B)</f>
        <v xml:space="preserve">KESIA MARION SILVA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44348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3206.8</v>
      </c>
      <c r="K263" s="3">
        <v>2873.93</v>
      </c>
      <c r="L263" s="3">
        <v>2042.77</v>
      </c>
      <c r="M263" s="3">
        <v>0</v>
      </c>
      <c r="N263" s="3">
        <v>1164.03</v>
      </c>
      <c r="O263" s="3">
        <v>0</v>
      </c>
      <c r="P263" s="3">
        <v>332.87</v>
      </c>
    </row>
    <row r="264" spans="1:16" x14ac:dyDescent="0.25">
      <c r="A264" s="1">
        <v>425281</v>
      </c>
      <c r="B264" s="19" t="str">
        <f>LOOKUP(Tabela1[[#This Row],[Matricula]],Contratos!A:A,Contratos!B:B)</f>
        <v xml:space="preserve">LUCINEIA DE FREITAS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44348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2530.9699999999998</v>
      </c>
      <c r="K264" s="3">
        <v>2318.2600000000002</v>
      </c>
      <c r="L264" s="3">
        <v>2042.77</v>
      </c>
      <c r="M264" s="3">
        <v>0</v>
      </c>
      <c r="N264" s="3">
        <v>488.2</v>
      </c>
      <c r="O264" s="3">
        <v>0</v>
      </c>
      <c r="P264" s="3">
        <v>212.71</v>
      </c>
    </row>
    <row r="265" spans="1:16" x14ac:dyDescent="0.25">
      <c r="A265" s="1">
        <v>425290</v>
      </c>
      <c r="B265" s="19" t="str">
        <f>LOOKUP(Tabela1[[#This Row],[Matricula]],Contratos!A:A,Contratos!B:B)</f>
        <v xml:space="preserve">JOCELEY FIGUEIREDO </v>
      </c>
      <c r="C265" s="19" t="str">
        <f>LOOKUP(Tabela1[[#This Row],[Matricula]],Contratos!A:A,Contratos!C:C)</f>
        <v>MPPTEMP</v>
      </c>
      <c r="D265" s="19" t="str">
        <f>LOOKUP(Tabela1[[#This Row],[Matricula]],Contratos!A:A,Contratos!D:D)</f>
        <v xml:space="preserve">PEDIATRA PLANTONISTA </v>
      </c>
      <c r="E265" s="1" t="s">
        <v>925</v>
      </c>
      <c r="F265" s="19" t="str">
        <f>LOOKUP(Tabela1[[#This Row],[Matricula]],Contratos!A:A,Contratos!I:I)</f>
        <v>DUES</v>
      </c>
      <c r="G265" s="2">
        <f>LOOKUP(Tabela1[[#This Row],[Matricula]],Tabela2[Matrícula],Tabela2[Admissão])</f>
        <v>44348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14961.57</v>
      </c>
      <c r="K265" s="3">
        <v>14133.19</v>
      </c>
      <c r="L265" s="3">
        <v>10624.23</v>
      </c>
      <c r="M265" s="3">
        <v>0</v>
      </c>
      <c r="N265" s="3">
        <v>4337.34</v>
      </c>
      <c r="O265" s="3">
        <v>0</v>
      </c>
      <c r="P265" s="3">
        <v>828.38</v>
      </c>
    </row>
    <row r="266" spans="1:16" x14ac:dyDescent="0.25">
      <c r="A266" s="1">
        <v>425320</v>
      </c>
      <c r="B266" s="19" t="str">
        <f>LOOKUP(Tabela1[[#This Row],[Matricula]],Contratos!A:A,Contratos!B:B)</f>
        <v xml:space="preserve">DAIANA LEITE DA SILVA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44348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2638.08</v>
      </c>
      <c r="K266" s="3">
        <v>2296.54</v>
      </c>
      <c r="L266" s="3">
        <v>2042.77</v>
      </c>
      <c r="M266" s="3">
        <v>0</v>
      </c>
      <c r="N266" s="3">
        <v>595.30999999999995</v>
      </c>
      <c r="O266" s="3">
        <v>0</v>
      </c>
      <c r="P266" s="3">
        <v>341.54</v>
      </c>
    </row>
    <row r="267" spans="1:16" x14ac:dyDescent="0.25">
      <c r="A267" s="1">
        <v>425338</v>
      </c>
      <c r="B267" s="19" t="str">
        <f>LOOKUP(Tabela1[[#This Row],[Matricula]],Contratos!A:A,Contratos!B:B)</f>
        <v xml:space="preserve">ELISSANDRA MIZUE VIEIRA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44357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4970.7299999999996</v>
      </c>
      <c r="K267" s="3">
        <v>4185.93</v>
      </c>
      <c r="L267" s="3">
        <v>2042.77</v>
      </c>
      <c r="M267" s="3">
        <v>0</v>
      </c>
      <c r="N267" s="3">
        <v>2927.96</v>
      </c>
      <c r="O267" s="3">
        <v>0</v>
      </c>
      <c r="P267" s="3">
        <v>784.8</v>
      </c>
    </row>
    <row r="268" spans="1:16" x14ac:dyDescent="0.25">
      <c r="A268" s="1">
        <v>425346</v>
      </c>
      <c r="B268" s="19" t="str">
        <f>LOOKUP(Tabela1[[#This Row],[Matricula]],Contratos!A:A,Contratos!B:B)</f>
        <v xml:space="preserve">MARIANE DA COSTA DE SOUZA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925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44357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2784.08</v>
      </c>
      <c r="K268" s="3">
        <v>2506.64</v>
      </c>
      <c r="L268" s="3">
        <v>2042.77</v>
      </c>
      <c r="M268" s="3">
        <v>0</v>
      </c>
      <c r="N268" s="3">
        <v>741.31</v>
      </c>
      <c r="O268" s="3">
        <v>0</v>
      </c>
      <c r="P268" s="3">
        <v>277.44</v>
      </c>
    </row>
    <row r="269" spans="1:16" x14ac:dyDescent="0.25">
      <c r="A269" s="1">
        <v>425354</v>
      </c>
      <c r="B269" s="19" t="str">
        <f>LOOKUP(Tabela1[[#This Row],[Matricula]],Contratos!A:A,Contratos!B:B)</f>
        <v xml:space="preserve">ANDRELIANA ALVES PEREIRA GREGORIO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DSCS</v>
      </c>
      <c r="G269" s="2">
        <f>LOOKUP(Tabela1[[#This Row],[Matricula]],Tabela2[Matrícula],Tabela2[Admissão])</f>
        <v>44357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5101.3500000000004</v>
      </c>
      <c r="K269" s="3">
        <v>4257.16</v>
      </c>
      <c r="L269" s="3">
        <v>2042.77</v>
      </c>
      <c r="M269" s="3">
        <v>0</v>
      </c>
      <c r="N269" s="3">
        <v>3058.58</v>
      </c>
      <c r="O269" s="3">
        <v>0</v>
      </c>
      <c r="P269" s="3">
        <v>844.19</v>
      </c>
    </row>
    <row r="270" spans="1:16" x14ac:dyDescent="0.25">
      <c r="A270" s="1">
        <v>425362</v>
      </c>
      <c r="B270" s="19" t="str">
        <f>LOOKUP(Tabela1[[#This Row],[Matricula]],Contratos!A:A,Contratos!B:B)</f>
        <v xml:space="preserve">ANDREIA DOS SANTOS TAROSSO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925</v>
      </c>
      <c r="F270" s="19" t="str">
        <f>LOOKUP(Tabela1[[#This Row],[Matricula]],Contratos!A:A,Contratos!I:I)</f>
        <v>DAPS</v>
      </c>
      <c r="G270" s="2">
        <f>LOOKUP(Tabela1[[#This Row],[Matricula]],Tabela2[Matrícula],Tabela2[Admissão])</f>
        <v>44357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2891.19</v>
      </c>
      <c r="K270" s="3">
        <v>2617.02</v>
      </c>
      <c r="L270" s="3">
        <v>2042.77</v>
      </c>
      <c r="M270" s="3">
        <v>0</v>
      </c>
      <c r="N270" s="3">
        <v>848.42</v>
      </c>
      <c r="O270" s="3">
        <v>0</v>
      </c>
      <c r="P270" s="3">
        <v>274.17</v>
      </c>
    </row>
    <row r="271" spans="1:16" x14ac:dyDescent="0.25">
      <c r="A271" s="1">
        <v>425370</v>
      </c>
      <c r="B271" s="19" t="str">
        <f>LOOKUP(Tabela1[[#This Row],[Matricula]],Contratos!A:A,Contratos!B:B)</f>
        <v xml:space="preserve">SUELI DA SILVA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925</v>
      </c>
      <c r="F271" s="19" t="str">
        <f>LOOKUP(Tabela1[[#This Row],[Matricula]],Contratos!A:A,Contratos!I:I)</f>
        <v>DSCS</v>
      </c>
      <c r="G271" s="2">
        <f>LOOKUP(Tabela1[[#This Row],[Matricula]],Tabela2[Matrícula],Tabela2[Admissão])</f>
        <v>44357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2891.19</v>
      </c>
      <c r="K271" s="3">
        <v>2617.02</v>
      </c>
      <c r="L271" s="3">
        <v>2042.77</v>
      </c>
      <c r="M271" s="3">
        <v>0</v>
      </c>
      <c r="N271" s="3">
        <v>848.42</v>
      </c>
      <c r="O271" s="3">
        <v>0</v>
      </c>
      <c r="P271" s="3">
        <v>274.17</v>
      </c>
    </row>
    <row r="272" spans="1:16" x14ac:dyDescent="0.25">
      <c r="A272" s="1">
        <v>425389</v>
      </c>
      <c r="B272" s="19" t="str">
        <f>LOOKUP(Tabela1[[#This Row],[Matricula]],Contratos!A:A,Contratos!B:B)</f>
        <v xml:space="preserve">MARLENE MENEGONI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925</v>
      </c>
      <c r="F272" s="19" t="str">
        <f>LOOKUP(Tabela1[[#This Row],[Matricula]],Contratos!A:A,Contratos!I:I)</f>
        <v>DUES</v>
      </c>
      <c r="G272" s="2">
        <f>LOOKUP(Tabela1[[#This Row],[Matricula]],Tabela2[Matrícula],Tabela2[Admissão])</f>
        <v>44357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3013.76</v>
      </c>
      <c r="K272" s="3">
        <v>2886.47</v>
      </c>
      <c r="L272" s="3">
        <v>2042.77</v>
      </c>
      <c r="M272" s="3">
        <v>0</v>
      </c>
      <c r="N272" s="3">
        <v>970.99</v>
      </c>
      <c r="O272" s="3">
        <v>0</v>
      </c>
      <c r="P272" s="3">
        <v>127.29</v>
      </c>
    </row>
    <row r="273" spans="1:16" x14ac:dyDescent="0.25">
      <c r="A273" s="1">
        <v>425397</v>
      </c>
      <c r="B273" s="19" t="str">
        <f>LOOKUP(Tabela1[[#This Row],[Matricula]],Contratos!A:A,Contratos!B:B)</f>
        <v xml:space="preserve">FERNANDA VALERIA SANTOS DA SILVA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925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44357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3121.82</v>
      </c>
      <c r="K273" s="3">
        <v>2797.91</v>
      </c>
      <c r="L273" s="3">
        <v>2042.77</v>
      </c>
      <c r="M273" s="3">
        <v>0</v>
      </c>
      <c r="N273" s="3">
        <v>1079.05</v>
      </c>
      <c r="O273" s="3">
        <v>0</v>
      </c>
      <c r="P273" s="3">
        <v>323.91000000000003</v>
      </c>
    </row>
    <row r="274" spans="1:16" x14ac:dyDescent="0.25">
      <c r="A274" s="1">
        <v>425400</v>
      </c>
      <c r="B274" s="19" t="str">
        <f>LOOKUP(Tabela1[[#This Row],[Matricula]],Contratos!A:A,Contratos!B:B)</f>
        <v xml:space="preserve">RAFAEL GOMES GARCIA </v>
      </c>
      <c r="C274" s="19" t="str">
        <f>LOOKUP(Tabela1[[#This Row],[Matricula]],Contratos!A:A,Contratos!C:C)</f>
        <v>MCGPTEMP</v>
      </c>
      <c r="D274" s="19" t="str">
        <f>LOOKUP(Tabela1[[#This Row],[Matricula]],Contratos!A:A,Contratos!D:D)</f>
        <v xml:space="preserve">MÉDICO CLÍNICO GERAL PLANTONISTA </v>
      </c>
      <c r="E274" s="1" t="s">
        <v>925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44361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13859.36</v>
      </c>
      <c r="K274" s="3">
        <v>10513.57</v>
      </c>
      <c r="L274" s="3">
        <v>10624.23</v>
      </c>
      <c r="M274" s="3">
        <v>0</v>
      </c>
      <c r="N274" s="3">
        <v>3235.13</v>
      </c>
      <c r="O274" s="3">
        <v>0</v>
      </c>
      <c r="P274" s="3">
        <v>3345.79</v>
      </c>
    </row>
    <row r="275" spans="1:16" x14ac:dyDescent="0.25">
      <c r="A275" s="1">
        <v>425419</v>
      </c>
      <c r="B275" s="19" t="str">
        <f>LOOKUP(Tabela1[[#This Row],[Matricula]],Contratos!A:A,Contratos!B:B)</f>
        <v xml:space="preserve">GIOVANNI FRANCESCO NEGRI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44358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3101.87</v>
      </c>
      <c r="K275" s="3">
        <v>2781.68</v>
      </c>
      <c r="L275" s="3">
        <v>2042.77</v>
      </c>
      <c r="M275" s="3">
        <v>0</v>
      </c>
      <c r="N275" s="3">
        <v>1059.0999999999999</v>
      </c>
      <c r="O275" s="3">
        <v>0</v>
      </c>
      <c r="P275" s="3">
        <v>320.19</v>
      </c>
    </row>
    <row r="276" spans="1:16" x14ac:dyDescent="0.25">
      <c r="A276" s="1">
        <v>425427</v>
      </c>
      <c r="B276" s="19" t="str">
        <f>LOOKUP(Tabela1[[#This Row],[Matricula]],Contratos!A:A,Contratos!B:B)</f>
        <v xml:space="preserve">DANIELE PEREIRA ALVES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DUES</v>
      </c>
      <c r="G276" s="2">
        <f>LOOKUP(Tabela1[[#This Row],[Matricula]],Tabela2[Matrícula],Tabela2[Admissão])</f>
        <v>44358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2891.19</v>
      </c>
      <c r="K276" s="3">
        <v>2414.46</v>
      </c>
      <c r="L276" s="3">
        <v>2042.77</v>
      </c>
      <c r="M276" s="3">
        <v>0</v>
      </c>
      <c r="N276" s="3">
        <v>848.42</v>
      </c>
      <c r="O276" s="3">
        <v>0</v>
      </c>
      <c r="P276" s="3">
        <v>476.73</v>
      </c>
    </row>
    <row r="277" spans="1:16" x14ac:dyDescent="0.25">
      <c r="A277" s="1">
        <v>425435</v>
      </c>
      <c r="B277" s="19" t="str">
        <f>LOOKUP(Tabela1[[#This Row],[Matricula]],Contratos!A:A,Contratos!B:B)</f>
        <v xml:space="preserve">TIAGO RODRIGUES ASSUNCAO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DUES</v>
      </c>
      <c r="G277" s="2">
        <f>LOOKUP(Tabela1[[#This Row],[Matricula]],Tabela2[Matrícula],Tabela2[Admissão])</f>
        <v>44358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6898.76</v>
      </c>
      <c r="K277" s="3">
        <v>5562.98</v>
      </c>
      <c r="L277" s="3">
        <v>2042.77</v>
      </c>
      <c r="M277" s="3">
        <v>0</v>
      </c>
      <c r="N277" s="3">
        <v>4855.99</v>
      </c>
      <c r="O277" s="3">
        <v>0</v>
      </c>
      <c r="P277" s="3">
        <v>1335.78</v>
      </c>
    </row>
    <row r="278" spans="1:16" x14ac:dyDescent="0.25">
      <c r="A278" s="1">
        <v>425478</v>
      </c>
      <c r="B278" s="19" t="str">
        <f>LOOKUP(Tabela1[[#This Row],[Matricula]],Contratos!A:A,Contratos!B:B)</f>
        <v xml:space="preserve">POTIRA DE MORAES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DUES</v>
      </c>
      <c r="G278" s="2">
        <f>LOOKUP(Tabela1[[#This Row],[Matricula]],Tabela2[Matrícula],Tabela2[Admissão])</f>
        <v>44382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3358.82</v>
      </c>
      <c r="K278" s="3">
        <v>2988.24</v>
      </c>
      <c r="L278" s="3">
        <v>2042.77</v>
      </c>
      <c r="M278" s="3">
        <v>0</v>
      </c>
      <c r="N278" s="3">
        <v>1316.05</v>
      </c>
      <c r="O278" s="3">
        <v>0</v>
      </c>
      <c r="P278" s="3">
        <v>370.58</v>
      </c>
    </row>
    <row r="279" spans="1:16" x14ac:dyDescent="0.25">
      <c r="A279" s="1">
        <v>425486</v>
      </c>
      <c r="B279" s="19" t="str">
        <f>LOOKUP(Tabela1[[#This Row],[Matricula]],Contratos!A:A,Contratos!B:B)</f>
        <v xml:space="preserve">CLAUDIA MARIA VIANA DE MORAES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DUES</v>
      </c>
      <c r="G279" s="2">
        <f>LOOKUP(Tabela1[[#This Row],[Matricula]],Tabela2[Matrícula],Tabela2[Admissão])</f>
        <v>44382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3869.81</v>
      </c>
      <c r="K279" s="3">
        <v>3161.19</v>
      </c>
      <c r="L279" s="3">
        <v>2042.77</v>
      </c>
      <c r="M279" s="3">
        <v>0</v>
      </c>
      <c r="N279" s="3">
        <v>1827.04</v>
      </c>
      <c r="O279" s="3">
        <v>0</v>
      </c>
      <c r="P279" s="3">
        <v>708.62</v>
      </c>
    </row>
    <row r="280" spans="1:16" x14ac:dyDescent="0.25">
      <c r="A280" s="1">
        <v>425494</v>
      </c>
      <c r="B280" s="19" t="str">
        <f>LOOKUP(Tabela1[[#This Row],[Matricula]],Contratos!A:A,Contratos!B:B)</f>
        <v xml:space="preserve">ENEDINA CAMILA DIONIZIO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DUES</v>
      </c>
      <c r="G280" s="2">
        <f>LOOKUP(Tabela1[[#This Row],[Matricula]],Tabela2[Matrícula],Tabela2[Admissão])</f>
        <v>44382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3013.76</v>
      </c>
      <c r="K280" s="3">
        <v>2716.79</v>
      </c>
      <c r="L280" s="3">
        <v>2042.77</v>
      </c>
      <c r="M280" s="3">
        <v>0</v>
      </c>
      <c r="N280" s="3">
        <v>970.99</v>
      </c>
      <c r="O280" s="3">
        <v>0</v>
      </c>
      <c r="P280" s="3">
        <v>296.97000000000003</v>
      </c>
    </row>
    <row r="281" spans="1:16" x14ac:dyDescent="0.25">
      <c r="A281" s="1">
        <v>425508</v>
      </c>
      <c r="B281" s="19" t="str">
        <f>LOOKUP(Tabela1[[#This Row],[Matricula]],Contratos!A:A,Contratos!B:B)</f>
        <v xml:space="preserve">MELISSA SHIZUKO KAWANO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DAPS</v>
      </c>
      <c r="G281" s="2">
        <f>LOOKUP(Tabela1[[#This Row],[Matricula]],Tabela2[Matrícula],Tabela2[Admissão])</f>
        <v>44382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4395.6899999999996</v>
      </c>
      <c r="K281" s="3">
        <v>3780.53</v>
      </c>
      <c r="L281" s="3">
        <v>2042.77</v>
      </c>
      <c r="M281" s="3">
        <v>0</v>
      </c>
      <c r="N281" s="3">
        <v>2352.92</v>
      </c>
      <c r="O281" s="3">
        <v>0</v>
      </c>
      <c r="P281" s="3">
        <v>615.16</v>
      </c>
    </row>
    <row r="282" spans="1:16" x14ac:dyDescent="0.25">
      <c r="A282" s="1">
        <v>425516</v>
      </c>
      <c r="B282" s="19" t="str">
        <f>LOOKUP(Tabela1[[#This Row],[Matricula]],Contratos!A:A,Contratos!B:B)</f>
        <v xml:space="preserve">SIMONE OTILIA PEREIRA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44382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2891.19</v>
      </c>
      <c r="K282" s="3">
        <v>2517.6</v>
      </c>
      <c r="L282" s="3">
        <v>2042.77</v>
      </c>
      <c r="M282" s="3">
        <v>0</v>
      </c>
      <c r="N282" s="3">
        <v>848.42</v>
      </c>
      <c r="O282" s="3">
        <v>0</v>
      </c>
      <c r="P282" s="3">
        <v>373.59</v>
      </c>
    </row>
    <row r="283" spans="1:16" x14ac:dyDescent="0.25">
      <c r="A283" s="1">
        <v>425524</v>
      </c>
      <c r="B283" s="19" t="str">
        <f>LOOKUP(Tabela1[[#This Row],[Matricula]],Contratos!A:A,Contratos!B:B)</f>
        <v xml:space="preserve">RENATA CAROLINE CAMARGO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HU</v>
      </c>
      <c r="G283" s="2">
        <f>LOOKUP(Tabela1[[#This Row],[Matricula]],Tabela2[Matrícula],Tabela2[Admissão])</f>
        <v>44382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3063.34</v>
      </c>
      <c r="K283" s="3">
        <v>2768.37</v>
      </c>
      <c r="L283" s="3">
        <v>2042.77</v>
      </c>
      <c r="M283" s="3">
        <v>0</v>
      </c>
      <c r="N283" s="3">
        <v>1020.57</v>
      </c>
      <c r="O283" s="3">
        <v>0</v>
      </c>
      <c r="P283" s="3">
        <v>294.97000000000003</v>
      </c>
    </row>
    <row r="284" spans="1:16" x14ac:dyDescent="0.25">
      <c r="A284" s="1">
        <v>425532</v>
      </c>
      <c r="B284" s="19" t="str">
        <f>LOOKUP(Tabela1[[#This Row],[Matricula]],Contratos!A:A,Contratos!B:B)</f>
        <v xml:space="preserve">SHEILA LUCIANA FERREIRA NOGUEIRA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44382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3284.76</v>
      </c>
      <c r="K284" s="3">
        <v>2919.1</v>
      </c>
      <c r="L284" s="3">
        <v>2042.77</v>
      </c>
      <c r="M284" s="3">
        <v>0</v>
      </c>
      <c r="N284" s="3">
        <v>1241.99</v>
      </c>
      <c r="O284" s="3">
        <v>0</v>
      </c>
      <c r="P284" s="3">
        <v>365.66</v>
      </c>
    </row>
    <row r="285" spans="1:16" x14ac:dyDescent="0.25">
      <c r="A285" s="1">
        <v>425559</v>
      </c>
      <c r="B285" s="19" t="str">
        <f>LOOKUP(Tabela1[[#This Row],[Matricula]],Contratos!A:A,Contratos!B:B)</f>
        <v xml:space="preserve">MARIE ANGE JEAN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DSCS</v>
      </c>
      <c r="G285" s="2">
        <f>LOOKUP(Tabela1[[#This Row],[Matricula]],Tabela2[Matrícula],Tabela2[Admissão])</f>
        <v>44382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4075.85</v>
      </c>
      <c r="K285" s="3">
        <v>3503.42</v>
      </c>
      <c r="L285" s="3">
        <v>2042.77</v>
      </c>
      <c r="M285" s="3">
        <v>0</v>
      </c>
      <c r="N285" s="3">
        <v>2033.08</v>
      </c>
      <c r="O285" s="3">
        <v>0</v>
      </c>
      <c r="P285" s="3">
        <v>572.42999999999995</v>
      </c>
    </row>
    <row r="286" spans="1:16" x14ac:dyDescent="0.25">
      <c r="A286" s="1">
        <v>425567</v>
      </c>
      <c r="B286" s="19" t="str">
        <f>LOOKUP(Tabela1[[#This Row],[Matricula]],Contratos!A:A,Contratos!B:B)</f>
        <v xml:space="preserve">LEILIANE BATISTA REIS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DUES</v>
      </c>
      <c r="G286" s="2">
        <f>LOOKUP(Tabela1[[#This Row],[Matricula]],Tabela2[Matrícula],Tabela2[Admissão])</f>
        <v>44382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3268.42</v>
      </c>
      <c r="K286" s="3">
        <v>2693.11</v>
      </c>
      <c r="L286" s="3">
        <v>2042.77</v>
      </c>
      <c r="M286" s="3">
        <v>0</v>
      </c>
      <c r="N286" s="3">
        <v>1225.6500000000001</v>
      </c>
      <c r="O286" s="3">
        <v>0</v>
      </c>
      <c r="P286" s="3">
        <v>575.30999999999995</v>
      </c>
    </row>
    <row r="287" spans="1:16" x14ac:dyDescent="0.25">
      <c r="A287" s="1">
        <v>425575</v>
      </c>
      <c r="B287" s="19" t="str">
        <f>LOOKUP(Tabela1[[#This Row],[Matricula]],Contratos!A:A,Contratos!B:B)</f>
        <v xml:space="preserve">RUAN HENRIQUE SILVA DE OLIVEIRA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DUES</v>
      </c>
      <c r="G287" s="2">
        <f>LOOKUP(Tabela1[[#This Row],[Matricula]],Tabela2[Matrícula],Tabela2[Admissão])</f>
        <v>44459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2784.08</v>
      </c>
      <c r="K287" s="3">
        <v>2461.1</v>
      </c>
      <c r="L287" s="3">
        <v>2042.77</v>
      </c>
      <c r="M287" s="3">
        <v>0</v>
      </c>
      <c r="N287" s="3">
        <v>741.31</v>
      </c>
      <c r="O287" s="3">
        <v>0</v>
      </c>
      <c r="P287" s="3">
        <v>322.98</v>
      </c>
    </row>
    <row r="288" spans="1:16" x14ac:dyDescent="0.25">
      <c r="A288" s="1">
        <v>425583</v>
      </c>
      <c r="B288" s="19" t="str">
        <f>LOOKUP(Tabela1[[#This Row],[Matricula]],Contratos!A:A,Contratos!B:B)</f>
        <v xml:space="preserve">ANGELA APARECIDA DE LIMA </v>
      </c>
      <c r="C288" s="19" t="str">
        <f>LOOKUP(Tabela1[[#This Row],[Matricula]],Contratos!A:A,Contratos!C:C)</f>
        <v>ENFTEMP</v>
      </c>
      <c r="D288" s="19" t="str">
        <f>LOOKUP(Tabela1[[#This Row],[Matricula]],Contratos!A:A,Contratos!D:D)</f>
        <v xml:space="preserve">ENFERMEIRO </v>
      </c>
      <c r="E288" s="1" t="s">
        <v>925</v>
      </c>
      <c r="F288" s="19" t="str">
        <f>LOOKUP(Tabela1[[#This Row],[Matricula]],Contratos!A:A,Contratos!I:I)</f>
        <v>DSCS</v>
      </c>
      <c r="G288" s="2">
        <f>LOOKUP(Tabela1[[#This Row],[Matricula]],Tabela2[Matrícula],Tabela2[Admissão])</f>
        <v>44459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7252.13</v>
      </c>
      <c r="K288" s="3">
        <v>6066.52</v>
      </c>
      <c r="L288" s="3">
        <v>3780.57</v>
      </c>
      <c r="M288" s="3">
        <v>2646.4</v>
      </c>
      <c r="N288" s="3">
        <v>825.16</v>
      </c>
      <c r="O288" s="3">
        <v>0</v>
      </c>
      <c r="P288" s="3">
        <v>1185.6099999999999</v>
      </c>
    </row>
    <row r="289" spans="1:16" x14ac:dyDescent="0.25">
      <c r="A289" s="1">
        <v>425591</v>
      </c>
      <c r="B289" s="19" t="str">
        <f>LOOKUP(Tabela1[[#This Row],[Matricula]],Contratos!A:A,Contratos!B:B)</f>
        <v xml:space="preserve">JACKELINE ROSA DA SILVA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DUES</v>
      </c>
      <c r="G289" s="2">
        <f>LOOKUP(Tabela1[[#This Row],[Matricula]],Tabela2[Matrícula],Tabela2[Admissão])</f>
        <v>44459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2891.19</v>
      </c>
      <c r="K289" s="3">
        <v>2617.02</v>
      </c>
      <c r="L289" s="3">
        <v>2042.77</v>
      </c>
      <c r="M289" s="3">
        <v>0</v>
      </c>
      <c r="N289" s="3">
        <v>848.42</v>
      </c>
      <c r="O289" s="3">
        <v>0</v>
      </c>
      <c r="P289" s="3">
        <v>274.17</v>
      </c>
    </row>
    <row r="290" spans="1:16" x14ac:dyDescent="0.25">
      <c r="A290" s="1">
        <v>425613</v>
      </c>
      <c r="B290" s="19" t="str">
        <f>LOOKUP(Tabela1[[#This Row],[Matricula]],Contratos!A:A,Contratos!B:B)</f>
        <v xml:space="preserve">JANAINA FERNANDA SILVA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DUES</v>
      </c>
      <c r="G290" s="2">
        <f>LOOKUP(Tabela1[[#This Row],[Matricula]],Tabela2[Matrícula],Tabela2[Admissão])</f>
        <v>44459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2906.65</v>
      </c>
      <c r="K290" s="3">
        <v>2559.9499999999998</v>
      </c>
      <c r="L290" s="3">
        <v>2042.77</v>
      </c>
      <c r="M290" s="3">
        <v>0</v>
      </c>
      <c r="N290" s="3">
        <v>863.88</v>
      </c>
      <c r="O290" s="3">
        <v>0</v>
      </c>
      <c r="P290" s="3">
        <v>346.7</v>
      </c>
    </row>
    <row r="291" spans="1:16" x14ac:dyDescent="0.25">
      <c r="A291" s="1">
        <v>425621</v>
      </c>
      <c r="B291" s="19" t="str">
        <f>LOOKUP(Tabela1[[#This Row],[Matricula]],Contratos!A:A,Contratos!B:B)</f>
        <v xml:space="preserve">CRISTIANE SILVA FERREIRA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DUES</v>
      </c>
      <c r="G291" s="2">
        <f>LOOKUP(Tabela1[[#This Row],[Matricula]],Tabela2[Matrícula],Tabela2[Admissão])</f>
        <v>44459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3230.31</v>
      </c>
      <c r="K291" s="3">
        <v>2893.06</v>
      </c>
      <c r="L291" s="3">
        <v>2042.77</v>
      </c>
      <c r="M291" s="3">
        <v>0</v>
      </c>
      <c r="N291" s="3">
        <v>1187.54</v>
      </c>
      <c r="O291" s="3">
        <v>0</v>
      </c>
      <c r="P291" s="3">
        <v>337.25</v>
      </c>
    </row>
    <row r="292" spans="1:16" x14ac:dyDescent="0.25">
      <c r="A292" s="1">
        <v>425630</v>
      </c>
      <c r="B292" s="19" t="str">
        <f>LOOKUP(Tabela1[[#This Row],[Matricula]],Contratos!A:A,Contratos!B:B)</f>
        <v xml:space="preserve">SILVELI TEREZINHA RODRIGUES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DUES</v>
      </c>
      <c r="G292" s="2">
        <f>LOOKUP(Tabela1[[#This Row],[Matricula]],Tabela2[Matrícula],Tabela2[Admissão])</f>
        <v>44459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2934.47</v>
      </c>
      <c r="K292" s="3">
        <v>2457.62</v>
      </c>
      <c r="L292" s="3">
        <v>2042.77</v>
      </c>
      <c r="M292" s="3">
        <v>0</v>
      </c>
      <c r="N292" s="3">
        <v>891.7</v>
      </c>
      <c r="O292" s="3">
        <v>0</v>
      </c>
      <c r="P292" s="3">
        <v>476.85</v>
      </c>
    </row>
    <row r="293" spans="1:16" x14ac:dyDescent="0.25">
      <c r="A293" s="1">
        <v>425648</v>
      </c>
      <c r="B293" s="19" t="str">
        <f>LOOKUP(Tabela1[[#This Row],[Matricula]],Contratos!A:A,Contratos!B:B)</f>
        <v xml:space="preserve">THAIS DE CASSIA SILVA TEIXEIRA FERNANDES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DUES</v>
      </c>
      <c r="G293" s="2">
        <f>LOOKUP(Tabela1[[#This Row],[Matricula]],Tabela2[Matrícula],Tabela2[Admissão])</f>
        <v>44459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3010.69</v>
      </c>
      <c r="K293" s="3">
        <v>2708.2</v>
      </c>
      <c r="L293" s="3">
        <v>2042.77</v>
      </c>
      <c r="M293" s="3">
        <v>0</v>
      </c>
      <c r="N293" s="3">
        <v>967.92</v>
      </c>
      <c r="O293" s="3">
        <v>0</v>
      </c>
      <c r="P293" s="3">
        <v>302.49</v>
      </c>
    </row>
    <row r="294" spans="1:16" x14ac:dyDescent="0.25">
      <c r="A294" s="1">
        <v>425656</v>
      </c>
      <c r="B294" s="19" t="str">
        <f>LOOKUP(Tabela1[[#This Row],[Matricula]],Contratos!A:A,Contratos!B:B)</f>
        <v xml:space="preserve">STEFANE FERNANDA BRAGA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DUES</v>
      </c>
      <c r="G294" s="2">
        <f>LOOKUP(Tabela1[[#This Row],[Matricula]],Tabela2[Matrícula],Tabela2[Admissão])</f>
        <v>44459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3777.48</v>
      </c>
      <c r="K294" s="3">
        <v>3328.62</v>
      </c>
      <c r="L294" s="3">
        <v>2042.77</v>
      </c>
      <c r="M294" s="3">
        <v>0</v>
      </c>
      <c r="N294" s="3">
        <v>1734.71</v>
      </c>
      <c r="O294" s="3">
        <v>0</v>
      </c>
      <c r="P294" s="3">
        <v>448.86</v>
      </c>
    </row>
    <row r="295" spans="1:16" x14ac:dyDescent="0.25">
      <c r="A295" s="1">
        <v>425664</v>
      </c>
      <c r="B295" s="19" t="str">
        <f>LOOKUP(Tabela1[[#This Row],[Matricula]],Contratos!A:A,Contratos!B:B)</f>
        <v xml:space="preserve">ROGERIO MATHEUS PINHEIRO CARREIRA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DUES</v>
      </c>
      <c r="G295" s="2">
        <f>LOOKUP(Tabela1[[#This Row],[Matricula]],Tabela2[Matrícula],Tabela2[Admissão])</f>
        <v>44459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5160.76</v>
      </c>
      <c r="K295" s="3">
        <v>4415.7299999999996</v>
      </c>
      <c r="L295" s="3">
        <v>2042.77</v>
      </c>
      <c r="M295" s="3">
        <v>0</v>
      </c>
      <c r="N295" s="3">
        <v>3117.99</v>
      </c>
      <c r="O295" s="3">
        <v>0</v>
      </c>
      <c r="P295" s="3">
        <v>745.03</v>
      </c>
    </row>
    <row r="296" spans="1:16" x14ac:dyDescent="0.25">
      <c r="A296" s="1">
        <v>425672</v>
      </c>
      <c r="B296" s="19" t="str">
        <f>LOOKUP(Tabela1[[#This Row],[Matricula]],Contratos!A:A,Contratos!B:B)</f>
        <v xml:space="preserve">SILVANA PINHEIRO LOPES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DUES</v>
      </c>
      <c r="G296" s="2">
        <f>LOOKUP(Tabela1[[#This Row],[Matricula]],Tabela2[Matrícula],Tabela2[Admissão])</f>
        <v>44459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3303.26</v>
      </c>
      <c r="K296" s="3">
        <v>2911.25</v>
      </c>
      <c r="L296" s="3">
        <v>2042.77</v>
      </c>
      <c r="M296" s="3">
        <v>0</v>
      </c>
      <c r="N296" s="3">
        <v>1260.49</v>
      </c>
      <c r="O296" s="3">
        <v>0</v>
      </c>
      <c r="P296" s="3">
        <v>392.01</v>
      </c>
    </row>
    <row r="297" spans="1:16" x14ac:dyDescent="0.25">
      <c r="A297" s="1">
        <v>425680</v>
      </c>
      <c r="B297" s="19" t="str">
        <f>LOOKUP(Tabela1[[#This Row],[Matricula]],Contratos!A:A,Contratos!B:B)</f>
        <v xml:space="preserve">TATIANE CARVALHO FERREIRA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DUES</v>
      </c>
      <c r="G297" s="2">
        <f>LOOKUP(Tabela1[[#This Row],[Matricula]],Tabela2[Matrícula],Tabela2[Admissão])</f>
        <v>44459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2906.65</v>
      </c>
      <c r="K297" s="3">
        <v>2617.7800000000002</v>
      </c>
      <c r="L297" s="3">
        <v>2042.77</v>
      </c>
      <c r="M297" s="3">
        <v>0</v>
      </c>
      <c r="N297" s="3">
        <v>863.88</v>
      </c>
      <c r="O297" s="3">
        <v>0</v>
      </c>
      <c r="P297" s="3">
        <v>288.87</v>
      </c>
    </row>
    <row r="298" spans="1:16" x14ac:dyDescent="0.25">
      <c r="A298" s="1">
        <v>425699</v>
      </c>
      <c r="B298" s="19" t="str">
        <f>LOOKUP(Tabela1[[#This Row],[Matricula]],Contratos!A:A,Contratos!B:B)</f>
        <v xml:space="preserve">THAIS APARECIDA CARDOSO DA SILVA </v>
      </c>
      <c r="C298" s="19" t="str">
        <f>LOOKUP(Tabela1[[#This Row],[Matricula]],Contratos!A:A,Contratos!C:C)</f>
        <v>ASSISTSAUD</v>
      </c>
      <c r="D298" s="19" t="str">
        <f>LOOKUP(Tabela1[[#This Row],[Matricula]],Contratos!A:A,Contratos!D:D)</f>
        <v xml:space="preserve">ASSISTENTE DE GESTÃO EM SERVIÇOS DE SAÚDE </v>
      </c>
      <c r="E298" s="1" t="s">
        <v>925</v>
      </c>
      <c r="F298" s="19" t="str">
        <f>LOOKUP(Tabela1[[#This Row],[Matricula]],Contratos!A:A,Contratos!I:I)</f>
        <v>DUES</v>
      </c>
      <c r="G298" s="2">
        <f>LOOKUP(Tabela1[[#This Row],[Matricula]],Tabela2[Matrícula],Tabela2[Admissão])</f>
        <v>44459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3570.82</v>
      </c>
      <c r="K298" s="3">
        <v>3135.16</v>
      </c>
      <c r="L298" s="3">
        <v>1803.77</v>
      </c>
      <c r="M298" s="3">
        <v>0</v>
      </c>
      <c r="N298" s="3">
        <v>1767.05</v>
      </c>
      <c r="O298" s="3">
        <v>0</v>
      </c>
      <c r="P298" s="3">
        <v>435.66</v>
      </c>
    </row>
    <row r="299" spans="1:16" x14ac:dyDescent="0.25">
      <c r="A299" s="1">
        <v>425702</v>
      </c>
      <c r="B299" s="19" t="str">
        <f>LOOKUP(Tabela1[[#This Row],[Matricula]],Contratos!A:A,Contratos!B:B)</f>
        <v xml:space="preserve">ALINE FERNANDA MARCOMINI DOMINGOS </v>
      </c>
      <c r="C299" s="19" t="str">
        <f>LOOKUP(Tabela1[[#This Row],[Matricula]],Contratos!A:A,Contratos!C:C)</f>
        <v>ENFTEMP</v>
      </c>
      <c r="D299" s="19" t="str">
        <f>LOOKUP(Tabela1[[#This Row],[Matricula]],Contratos!A:A,Contratos!D:D)</f>
        <v xml:space="preserve">ENFERMEIRO </v>
      </c>
      <c r="E299" s="1" t="s">
        <v>925</v>
      </c>
      <c r="F299" s="19" t="str">
        <f>LOOKUP(Tabela1[[#This Row],[Matricula]],Contratos!A:A,Contratos!I:I)</f>
        <v>DUES</v>
      </c>
      <c r="G299" s="2">
        <f>LOOKUP(Tabela1[[#This Row],[Matricula]],Tabela2[Matrícula],Tabela2[Admissão])</f>
        <v>44459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7958.91</v>
      </c>
      <c r="K299" s="3">
        <v>6306.06</v>
      </c>
      <c r="L299" s="3">
        <v>3780.57</v>
      </c>
      <c r="M299" s="3">
        <v>2646.4</v>
      </c>
      <c r="N299" s="3">
        <v>1531.94</v>
      </c>
      <c r="O299" s="3">
        <v>0</v>
      </c>
      <c r="P299" s="3">
        <v>1652.85</v>
      </c>
    </row>
    <row r="300" spans="1:16" x14ac:dyDescent="0.25">
      <c r="A300" s="1">
        <v>425710</v>
      </c>
      <c r="B300" s="19" t="str">
        <f>LOOKUP(Tabela1[[#This Row],[Matricula]],Contratos!A:A,Contratos!B:B)</f>
        <v xml:space="preserve">NILCEIA RIBEIRO TOSTES GONCALVES </v>
      </c>
      <c r="C300" s="19" t="str">
        <f>LOOKUP(Tabela1[[#This Row],[Matricula]],Contratos!A:A,Contratos!C:C)</f>
        <v>ENFTEMP</v>
      </c>
      <c r="D300" s="19" t="str">
        <f>LOOKUP(Tabela1[[#This Row],[Matricula]],Contratos!A:A,Contratos!D:D)</f>
        <v xml:space="preserve">ENFERMEIRO </v>
      </c>
      <c r="E300" s="1" t="s">
        <v>925</v>
      </c>
      <c r="F300" s="19" t="str">
        <f>LOOKUP(Tabela1[[#This Row],[Matricula]],Contratos!A:A,Contratos!I:I)</f>
        <v>DUES</v>
      </c>
      <c r="G300" s="2">
        <f>LOOKUP(Tabela1[[#This Row],[Matricula]],Tabela2[Matrícula],Tabela2[Admissão])</f>
        <v>44459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9873.5</v>
      </c>
      <c r="K300" s="3">
        <v>7554.93</v>
      </c>
      <c r="L300" s="3">
        <v>3780.57</v>
      </c>
      <c r="M300" s="3">
        <v>2646.4</v>
      </c>
      <c r="N300" s="3">
        <v>3446.53</v>
      </c>
      <c r="O300" s="3">
        <v>0</v>
      </c>
      <c r="P300" s="3">
        <v>2318.5700000000002</v>
      </c>
    </row>
    <row r="301" spans="1:16" x14ac:dyDescent="0.25">
      <c r="A301" s="1">
        <v>425729</v>
      </c>
      <c r="B301" s="19" t="str">
        <f>LOOKUP(Tabela1[[#This Row],[Matricula]],Contratos!A:A,Contratos!B:B)</f>
        <v xml:space="preserve">MARCOS ANTONIO DA SILVA </v>
      </c>
      <c r="C301" s="19" t="str">
        <f>LOOKUP(Tabela1[[#This Row],[Matricula]],Contratos!A:A,Contratos!C:C)</f>
        <v>ENFTEMP</v>
      </c>
      <c r="D301" s="19" t="str">
        <f>LOOKUP(Tabela1[[#This Row],[Matricula]],Contratos!A:A,Contratos!D:D)</f>
        <v xml:space="preserve">ENFERMEIRO </v>
      </c>
      <c r="E301" s="1" t="s">
        <v>925</v>
      </c>
      <c r="F301" s="19" t="str">
        <f>LOOKUP(Tabela1[[#This Row],[Matricula]],Contratos!A:A,Contratos!I:I)</f>
        <v>DUES</v>
      </c>
      <c r="G301" s="2">
        <f>LOOKUP(Tabela1[[#This Row],[Matricula]],Tabela2[Matrícula],Tabela2[Admissão])</f>
        <v>44459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7440.53</v>
      </c>
      <c r="K301" s="3">
        <v>5709.23</v>
      </c>
      <c r="L301" s="3">
        <v>3780.57</v>
      </c>
      <c r="M301" s="3">
        <v>2646.4</v>
      </c>
      <c r="N301" s="3">
        <v>1013.56</v>
      </c>
      <c r="O301" s="3">
        <v>0</v>
      </c>
      <c r="P301" s="3">
        <v>1731.3</v>
      </c>
    </row>
    <row r="302" spans="1:16" x14ac:dyDescent="0.25">
      <c r="A302" s="1">
        <v>425737</v>
      </c>
      <c r="B302" s="19" t="str">
        <f>LOOKUP(Tabela1[[#This Row],[Matricula]],Contratos!A:A,Contratos!B:B)</f>
        <v xml:space="preserve">DEBORA GONCALVES DE ALMEIDA </v>
      </c>
      <c r="C302" s="19" t="str">
        <f>LOOKUP(Tabela1[[#This Row],[Matricula]],Contratos!A:A,Contratos!C:C)</f>
        <v>ENFTEMP</v>
      </c>
      <c r="D302" s="19" t="str">
        <f>LOOKUP(Tabela1[[#This Row],[Matricula]],Contratos!A:A,Contratos!D:D)</f>
        <v xml:space="preserve">ENFERMEIRO </v>
      </c>
      <c r="E302" s="1" t="s">
        <v>925</v>
      </c>
      <c r="F302" s="19" t="str">
        <f>LOOKUP(Tabela1[[#This Row],[Matricula]],Contratos!A:A,Contratos!I:I)</f>
        <v>DUES</v>
      </c>
      <c r="G302" s="2">
        <f>LOOKUP(Tabela1[[#This Row],[Matricula]],Tabela2[Matrícula],Tabela2[Admissão])</f>
        <v>44459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7775.01</v>
      </c>
      <c r="K302" s="3">
        <v>6172.74</v>
      </c>
      <c r="L302" s="3">
        <v>3780.57</v>
      </c>
      <c r="M302" s="3">
        <v>2646.4</v>
      </c>
      <c r="N302" s="3">
        <v>1348.04</v>
      </c>
      <c r="O302" s="3">
        <v>0</v>
      </c>
      <c r="P302" s="3">
        <v>1602.27</v>
      </c>
    </row>
    <row r="303" spans="1:16" x14ac:dyDescent="0.25">
      <c r="A303" s="1">
        <v>425745</v>
      </c>
      <c r="B303" s="19" t="str">
        <f>LOOKUP(Tabela1[[#This Row],[Matricula]],Contratos!A:A,Contratos!B:B)</f>
        <v xml:space="preserve">MORGANA DE OLIVEIRA FERIATO </v>
      </c>
      <c r="C303" s="19" t="str">
        <f>LOOKUP(Tabela1[[#This Row],[Matricula]],Contratos!A:A,Contratos!C:C)</f>
        <v>ENFTEMP</v>
      </c>
      <c r="D303" s="19" t="str">
        <f>LOOKUP(Tabela1[[#This Row],[Matricula]],Contratos!A:A,Contratos!D:D)</f>
        <v xml:space="preserve">ENFERMEIRO </v>
      </c>
      <c r="E303" s="1" t="s">
        <v>925</v>
      </c>
      <c r="F303" s="19" t="str">
        <f>LOOKUP(Tabela1[[#This Row],[Matricula]],Contratos!A:A,Contratos!I:I)</f>
        <v>DUES</v>
      </c>
      <c r="G303" s="2">
        <f>LOOKUP(Tabela1[[#This Row],[Matricula]],Tabela2[Matrícula],Tabela2[Admissão])</f>
        <v>44459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6999.02</v>
      </c>
      <c r="K303" s="3">
        <v>2649.46</v>
      </c>
      <c r="L303" s="3">
        <v>3780.57</v>
      </c>
      <c r="M303" s="3">
        <v>2646.4</v>
      </c>
      <c r="N303" s="3">
        <v>572.04999999999995</v>
      </c>
      <c r="O303" s="3">
        <v>0</v>
      </c>
      <c r="P303" s="3">
        <v>4349.5600000000004</v>
      </c>
    </row>
    <row r="304" spans="1:16" x14ac:dyDescent="0.25">
      <c r="A304" s="1">
        <v>425753</v>
      </c>
      <c r="B304" s="19" t="str">
        <f>LOOKUP(Tabela1[[#This Row],[Matricula]],Contratos!A:A,Contratos!B:B)</f>
        <v xml:space="preserve">PRISCILLA DE FATIMA RETT </v>
      </c>
      <c r="C304" s="19" t="str">
        <f>LOOKUP(Tabela1[[#This Row],[Matricula]],Contratos!A:A,Contratos!C:C)</f>
        <v>ENFTEMP</v>
      </c>
      <c r="D304" s="19" t="str">
        <f>LOOKUP(Tabela1[[#This Row],[Matricula]],Contratos!A:A,Contratos!D:D)</f>
        <v xml:space="preserve">ENFERMEIRO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44461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9425.33</v>
      </c>
      <c r="K304" s="3">
        <v>7230.01</v>
      </c>
      <c r="L304" s="3">
        <v>3780.57</v>
      </c>
      <c r="M304" s="3">
        <v>2646.4</v>
      </c>
      <c r="N304" s="3">
        <v>2998.36</v>
      </c>
      <c r="O304" s="3">
        <v>0</v>
      </c>
      <c r="P304" s="3">
        <v>2195.3200000000002</v>
      </c>
    </row>
    <row r="305" spans="1:16" x14ac:dyDescent="0.25">
      <c r="A305" s="1">
        <v>425761</v>
      </c>
      <c r="B305" s="19" t="str">
        <f>LOOKUP(Tabela1[[#This Row],[Matricula]],Contratos!A:A,Contratos!B:B)</f>
        <v xml:space="preserve">ROSA ELI FERNANDES GUIMARAES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DUES</v>
      </c>
      <c r="G305" s="2">
        <f>LOOKUP(Tabela1[[#This Row],[Matricula]],Tabela2[Matrícula],Tabela2[Admissão])</f>
        <v>44459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2891.19</v>
      </c>
      <c r="K305" s="3">
        <v>2617.02</v>
      </c>
      <c r="L305" s="3">
        <v>2042.77</v>
      </c>
      <c r="M305" s="3">
        <v>0</v>
      </c>
      <c r="N305" s="3">
        <v>848.42</v>
      </c>
      <c r="O305" s="3">
        <v>0</v>
      </c>
      <c r="P305" s="3">
        <v>274.17</v>
      </c>
    </row>
    <row r="306" spans="1:16" x14ac:dyDescent="0.25">
      <c r="A306" s="1">
        <v>425770</v>
      </c>
      <c r="B306" s="19" t="str">
        <f>LOOKUP(Tabela1[[#This Row],[Matricula]],Contratos!A:A,Contratos!B:B)</f>
        <v xml:space="preserve">NANCY FUMIKO ONO </v>
      </c>
      <c r="C306" s="19" t="str">
        <f>LOOKUP(Tabela1[[#This Row],[Matricula]],Contratos!A:A,Contratos!C:C)</f>
        <v>ENFTEMP</v>
      </c>
      <c r="D306" s="19" t="str">
        <f>LOOKUP(Tabela1[[#This Row],[Matricula]],Contratos!A:A,Contratos!D:D)</f>
        <v xml:space="preserve">ENFERMEIRO </v>
      </c>
      <c r="E306" s="1" t="s">
        <v>925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44459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7930.74</v>
      </c>
      <c r="K306" s="3">
        <v>6146.43</v>
      </c>
      <c r="L306" s="3">
        <v>3780.57</v>
      </c>
      <c r="M306" s="3">
        <v>2646.4</v>
      </c>
      <c r="N306" s="3">
        <v>1503.77</v>
      </c>
      <c r="O306" s="3">
        <v>0</v>
      </c>
      <c r="P306" s="3">
        <v>1784.31</v>
      </c>
    </row>
    <row r="307" spans="1:16" x14ac:dyDescent="0.25">
      <c r="A307" s="1">
        <v>425788</v>
      </c>
      <c r="B307" s="19" t="str">
        <f>LOOKUP(Tabela1[[#This Row],[Matricula]],Contratos!A:A,Contratos!B:B)</f>
        <v xml:space="preserve">VINICIUS SOARES CORREA </v>
      </c>
      <c r="C307" s="19" t="str">
        <f>LOOKUP(Tabela1[[#This Row],[Matricula]],Contratos!A:A,Contratos!C:C)</f>
        <v>ASSISTSAUD</v>
      </c>
      <c r="D307" s="19" t="str">
        <f>LOOKUP(Tabela1[[#This Row],[Matricula]],Contratos!A:A,Contratos!D:D)</f>
        <v xml:space="preserve">ASSISTENTE DE GESTÃO EM SERVIÇOS DE SAÚDE </v>
      </c>
      <c r="E307" s="1" t="s">
        <v>925</v>
      </c>
      <c r="F307" s="19" t="str">
        <f>LOOKUP(Tabela1[[#This Row],[Matricula]],Contratos!A:A,Contratos!I:I)</f>
        <v>DUES</v>
      </c>
      <c r="G307" s="2">
        <f>LOOKUP(Tabela1[[#This Row],[Matricula]],Tabela2[Matrícula],Tabela2[Admissão])</f>
        <v>44461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3302.45</v>
      </c>
      <c r="K307" s="3">
        <v>2906.59</v>
      </c>
      <c r="L307" s="3">
        <v>1803.77</v>
      </c>
      <c r="M307" s="3">
        <v>0</v>
      </c>
      <c r="N307" s="3">
        <v>1498.68</v>
      </c>
      <c r="O307" s="3">
        <v>0</v>
      </c>
      <c r="P307" s="3">
        <v>395.86</v>
      </c>
    </row>
    <row r="308" spans="1:16" x14ac:dyDescent="0.25">
      <c r="A308" s="1">
        <v>425796</v>
      </c>
      <c r="B308" s="19" t="str">
        <f>LOOKUP(Tabela1[[#This Row],[Matricula]],Contratos!A:A,Contratos!B:B)</f>
        <v xml:space="preserve">CASSIA PEREIRA RODRIGUES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DSCS</v>
      </c>
      <c r="G308" s="2">
        <f>LOOKUP(Tabela1[[#This Row],[Matricula]],Tabela2[Matrícula],Tabela2[Admissão])</f>
        <v>44461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3378.62</v>
      </c>
      <c r="K308" s="3">
        <v>3012.05</v>
      </c>
      <c r="L308" s="3">
        <v>2042.77</v>
      </c>
      <c r="M308" s="3">
        <v>0</v>
      </c>
      <c r="N308" s="3">
        <v>1335.85</v>
      </c>
      <c r="O308" s="3">
        <v>0</v>
      </c>
      <c r="P308" s="3">
        <v>366.57</v>
      </c>
    </row>
    <row r="309" spans="1:16" x14ac:dyDescent="0.25">
      <c r="A309" s="1">
        <v>425800</v>
      </c>
      <c r="B309" s="19" t="str">
        <f>LOOKUP(Tabela1[[#This Row],[Matricula]],Contratos!A:A,Contratos!B:B)</f>
        <v xml:space="preserve">FABIANA HELENA DA SILVA GONCALVES </v>
      </c>
      <c r="C309" s="19" t="str">
        <f>LOOKUP(Tabela1[[#This Row],[Matricula]],Contratos!A:A,Contratos!C:C)</f>
        <v>ENFTEMP</v>
      </c>
      <c r="D309" s="19" t="str">
        <f>LOOKUP(Tabela1[[#This Row],[Matricula]],Contratos!A:A,Contratos!D:D)</f>
        <v xml:space="preserve">ENFERMEIRO </v>
      </c>
      <c r="E309" s="1" t="s">
        <v>925</v>
      </c>
      <c r="F309" s="19" t="str">
        <f>LOOKUP(Tabela1[[#This Row],[Matricula]],Contratos!A:A,Contratos!I:I)</f>
        <v>DSCS</v>
      </c>
      <c r="G309" s="2">
        <f>LOOKUP(Tabela1[[#This Row],[Matricula]],Tabela2[Matrícula],Tabela2[Admissão])</f>
        <v>44461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8783.26</v>
      </c>
      <c r="K309" s="3">
        <v>6764.51</v>
      </c>
      <c r="L309" s="3">
        <v>3780.57</v>
      </c>
      <c r="M309" s="3">
        <v>2646.4</v>
      </c>
      <c r="N309" s="3">
        <v>2356.29</v>
      </c>
      <c r="O309" s="3">
        <v>0</v>
      </c>
      <c r="P309" s="3">
        <v>2018.75</v>
      </c>
    </row>
    <row r="310" spans="1:16" x14ac:dyDescent="0.25">
      <c r="A310" s="1">
        <v>425818</v>
      </c>
      <c r="B310" s="19" t="str">
        <f>LOOKUP(Tabela1[[#This Row],[Matricula]],Contratos!A:A,Contratos!B:B)</f>
        <v xml:space="preserve">MIRIAN MORITA FAUSTINO </v>
      </c>
      <c r="C310" s="19" t="str">
        <f>LOOKUP(Tabela1[[#This Row],[Matricula]],Contratos!A:A,Contratos!C:C)</f>
        <v>ENFTEMP</v>
      </c>
      <c r="D310" s="19" t="str">
        <f>LOOKUP(Tabela1[[#This Row],[Matricula]],Contratos!A:A,Contratos!D:D)</f>
        <v xml:space="preserve">ENFERMEIRO </v>
      </c>
      <c r="E310" s="1" t="s">
        <v>925</v>
      </c>
      <c r="F310" s="19" t="str">
        <f>LOOKUP(Tabela1[[#This Row],[Matricula]],Contratos!A:A,Contratos!I:I)</f>
        <v>DSCS</v>
      </c>
      <c r="G310" s="2">
        <f>LOOKUP(Tabela1[[#This Row],[Matricula]],Tabela2[Matrícula],Tabela2[Admissão])</f>
        <v>44461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7364.92</v>
      </c>
      <c r="K310" s="3">
        <v>5736.21</v>
      </c>
      <c r="L310" s="3">
        <v>3780.57</v>
      </c>
      <c r="M310" s="3">
        <v>2646.4</v>
      </c>
      <c r="N310" s="3">
        <v>937.95</v>
      </c>
      <c r="O310" s="3">
        <v>0</v>
      </c>
      <c r="P310" s="3">
        <v>1628.71</v>
      </c>
    </row>
    <row r="311" spans="1:16" x14ac:dyDescent="0.25">
      <c r="A311" s="1">
        <v>425826</v>
      </c>
      <c r="B311" s="19" t="str">
        <f>LOOKUP(Tabela1[[#This Row],[Matricula]],Contratos!A:A,Contratos!B:B)</f>
        <v xml:space="preserve">ANA CAROLINA EGIDIO FERREIRA MARANGUELO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44461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3105.68</v>
      </c>
      <c r="K311" s="3">
        <v>2791.61</v>
      </c>
      <c r="L311" s="3">
        <v>2042.77</v>
      </c>
      <c r="M311" s="3">
        <v>0</v>
      </c>
      <c r="N311" s="3">
        <v>1062.9100000000001</v>
      </c>
      <c r="O311" s="3">
        <v>0</v>
      </c>
      <c r="P311" s="3">
        <v>314.07</v>
      </c>
    </row>
    <row r="312" spans="1:16" x14ac:dyDescent="0.25">
      <c r="A312" s="1">
        <v>425842</v>
      </c>
      <c r="B312" s="19" t="str">
        <f>LOOKUP(Tabela1[[#This Row],[Matricula]],Contratos!A:A,Contratos!B:B)</f>
        <v xml:space="preserve">ARIADNY TEREZINHA SILVA LOPES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DUES</v>
      </c>
      <c r="G312" s="2">
        <f>LOOKUP(Tabela1[[#This Row],[Matricula]],Tabela2[Matrícula],Tabela2[Admissão])</f>
        <v>44462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5050.49</v>
      </c>
      <c r="K312" s="3">
        <v>4239.09</v>
      </c>
      <c r="L312" s="3">
        <v>2042.77</v>
      </c>
      <c r="M312" s="3">
        <v>0</v>
      </c>
      <c r="N312" s="3">
        <v>3007.72</v>
      </c>
      <c r="O312" s="3">
        <v>0</v>
      </c>
      <c r="P312" s="3">
        <v>811.4</v>
      </c>
    </row>
    <row r="313" spans="1:16" x14ac:dyDescent="0.25">
      <c r="A313" s="1">
        <v>425850</v>
      </c>
      <c r="B313" s="19" t="str">
        <f>LOOKUP(Tabela1[[#This Row],[Matricula]],Contratos!A:A,Contratos!B:B)</f>
        <v xml:space="preserve">AMANDA MARIA FERRAZ PEREIRA </v>
      </c>
      <c r="C313" s="19" t="str">
        <f>LOOKUP(Tabela1[[#This Row],[Matricula]],Contratos!A:A,Contratos!C:C)</f>
        <v>MPPTEMP</v>
      </c>
      <c r="D313" s="19" t="str">
        <f>LOOKUP(Tabela1[[#This Row],[Matricula]],Contratos!A:A,Contratos!D:D)</f>
        <v xml:space="preserve">PEDIATRA PLANTONISTA </v>
      </c>
      <c r="E313" s="1" t="s">
        <v>925</v>
      </c>
      <c r="F313" s="19" t="str">
        <f>LOOKUP(Tabela1[[#This Row],[Matricula]],Contratos!A:A,Contratos!I:I)</f>
        <v>DUES</v>
      </c>
      <c r="G313" s="2">
        <f>LOOKUP(Tabela1[[#This Row],[Matricula]],Tabela2[Matrícula],Tabela2[Admissão])</f>
        <v>44470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11715.89</v>
      </c>
      <c r="K313" s="3">
        <v>8758.93</v>
      </c>
      <c r="L313" s="3">
        <v>10624.23</v>
      </c>
      <c r="M313" s="3">
        <v>0</v>
      </c>
      <c r="N313" s="3">
        <v>1091.6600000000001</v>
      </c>
      <c r="O313" s="3">
        <v>0</v>
      </c>
      <c r="P313" s="3">
        <v>2956.96</v>
      </c>
    </row>
    <row r="314" spans="1:16" x14ac:dyDescent="0.25">
      <c r="A314" s="1">
        <v>425869</v>
      </c>
      <c r="B314" s="19" t="str">
        <f>LOOKUP(Tabela1[[#This Row],[Matricula]],Contratos!A:A,Contratos!B:B)</f>
        <v xml:space="preserve">MARCIA MITIE URANO </v>
      </c>
      <c r="C314" s="19" t="str">
        <f>LOOKUP(Tabela1[[#This Row],[Matricula]],Contratos!A:A,Contratos!C:C)</f>
        <v>ENFTEMP</v>
      </c>
      <c r="D314" s="19" t="str">
        <f>LOOKUP(Tabela1[[#This Row],[Matricula]],Contratos!A:A,Contratos!D:D)</f>
        <v xml:space="preserve">ENFERMEIRO </v>
      </c>
      <c r="E314" s="1" t="s">
        <v>925</v>
      </c>
      <c r="F314" s="19" t="str">
        <f>LOOKUP(Tabela1[[#This Row],[Matricula]],Contratos!A:A,Contratos!I:I)</f>
        <v>DAPS</v>
      </c>
      <c r="G314" s="2">
        <f>LOOKUP(Tabela1[[#This Row],[Matricula]],Tabela2[Matrícula],Tabela2[Admissão])</f>
        <v>44470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7447.65</v>
      </c>
      <c r="K314" s="3">
        <v>5796.19</v>
      </c>
      <c r="L314" s="3">
        <v>3780.57</v>
      </c>
      <c r="M314" s="3">
        <v>2646.4</v>
      </c>
      <c r="N314" s="3">
        <v>1020.68</v>
      </c>
      <c r="O314" s="3">
        <v>0</v>
      </c>
      <c r="P314" s="3">
        <v>1651.46</v>
      </c>
    </row>
    <row r="315" spans="1:16" x14ac:dyDescent="0.25">
      <c r="A315" s="1">
        <v>425877</v>
      </c>
      <c r="B315" s="19" t="str">
        <f>LOOKUP(Tabela1[[#This Row],[Matricula]],Contratos!A:A,Contratos!B:B)</f>
        <v xml:space="preserve">PATRICIA EIKO ITO LEAL </v>
      </c>
      <c r="C315" s="19" t="str">
        <f>LOOKUP(Tabela1[[#This Row],[Matricula]],Contratos!A:A,Contratos!C:C)</f>
        <v>ENFTEMP</v>
      </c>
      <c r="D315" s="19" t="str">
        <f>LOOKUP(Tabela1[[#This Row],[Matricula]],Contratos!A:A,Contratos!D:D)</f>
        <v xml:space="preserve">ENFERMEIRO </v>
      </c>
      <c r="E315" s="1" t="s">
        <v>925</v>
      </c>
      <c r="F315" s="19" t="str">
        <f>LOOKUP(Tabela1[[#This Row],[Matricula]],Contratos!A:A,Contratos!I:I)</f>
        <v>HU</v>
      </c>
      <c r="G315" s="2">
        <f>LOOKUP(Tabela1[[#This Row],[Matricula]],Tabela2[Matrícula],Tabela2[Admissão])</f>
        <v>44470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8629.33</v>
      </c>
      <c r="K315" s="3">
        <v>7147.83</v>
      </c>
      <c r="L315" s="3">
        <v>3780.57</v>
      </c>
      <c r="M315" s="3">
        <v>2646.4</v>
      </c>
      <c r="N315" s="3">
        <v>2202.36</v>
      </c>
      <c r="O315" s="3">
        <v>0</v>
      </c>
      <c r="P315" s="3">
        <v>1481.5</v>
      </c>
    </row>
    <row r="316" spans="1:16" x14ac:dyDescent="0.25">
      <c r="A316" s="1">
        <v>425885</v>
      </c>
      <c r="B316" s="19" t="str">
        <f>LOOKUP(Tabela1[[#This Row],[Matricula]],Contratos!A:A,Contratos!B:B)</f>
        <v xml:space="preserve">AMBROSIO ROQUE DE FREITAS FILHO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DAPS</v>
      </c>
      <c r="G316" s="2">
        <f>LOOKUP(Tabela1[[#This Row],[Matricula]],Tabela2[Matrícula],Tabela2[Admissão])</f>
        <v>44470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4171.33</v>
      </c>
      <c r="K316" s="3">
        <v>3616.52</v>
      </c>
      <c r="L316" s="3">
        <v>2042.77</v>
      </c>
      <c r="M316" s="3">
        <v>0</v>
      </c>
      <c r="N316" s="3">
        <v>2128.56</v>
      </c>
      <c r="O316" s="3">
        <v>0</v>
      </c>
      <c r="P316" s="3">
        <v>554.80999999999995</v>
      </c>
    </row>
    <row r="317" spans="1:16" x14ac:dyDescent="0.25">
      <c r="A317" s="1">
        <v>425893</v>
      </c>
      <c r="B317" s="19" t="str">
        <f>LOOKUP(Tabela1[[#This Row],[Matricula]],Contratos!A:A,Contratos!B:B)</f>
        <v xml:space="preserve">SILVIA DE PAULA MARTINS PEREIRA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44470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5071.9799999999996</v>
      </c>
      <c r="K317" s="3">
        <v>4253.42</v>
      </c>
      <c r="L317" s="3">
        <v>2042.77</v>
      </c>
      <c r="M317" s="3">
        <v>0</v>
      </c>
      <c r="N317" s="3">
        <v>3029.21</v>
      </c>
      <c r="O317" s="3">
        <v>0</v>
      </c>
      <c r="P317" s="3">
        <v>818.56</v>
      </c>
    </row>
    <row r="318" spans="1:16" x14ac:dyDescent="0.25">
      <c r="A318" s="1">
        <v>425915</v>
      </c>
      <c r="B318" s="19" t="str">
        <f>LOOKUP(Tabela1[[#This Row],[Matricula]],Contratos!A:A,Contratos!B:B)</f>
        <v xml:space="preserve">JOSELEIA FERRETE CAMARGO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DUES</v>
      </c>
      <c r="G318" s="2">
        <f>LOOKUP(Tabela1[[#This Row],[Matricula]],Tabela2[Matrícula],Tabela2[Admissão])</f>
        <v>44470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3013.76</v>
      </c>
      <c r="K318" s="3">
        <v>2716.79</v>
      </c>
      <c r="L318" s="3">
        <v>2042.77</v>
      </c>
      <c r="M318" s="3">
        <v>0</v>
      </c>
      <c r="N318" s="3">
        <v>970.99</v>
      </c>
      <c r="O318" s="3">
        <v>0</v>
      </c>
      <c r="P318" s="3">
        <v>296.97000000000003</v>
      </c>
    </row>
    <row r="319" spans="1:16" x14ac:dyDescent="0.25">
      <c r="A319" s="1">
        <v>425923</v>
      </c>
      <c r="B319" s="19" t="str">
        <f>LOOKUP(Tabela1[[#This Row],[Matricula]],Contratos!A:A,Contratos!B:B)</f>
        <v xml:space="preserve">DIEGO BONFIM LEDO PINTO </v>
      </c>
      <c r="C319" s="19" t="str">
        <f>LOOKUP(Tabela1[[#This Row],[Matricula]],Contratos!A:A,Contratos!C:C)</f>
        <v>ENFTEMP</v>
      </c>
      <c r="D319" s="19" t="str">
        <f>LOOKUP(Tabela1[[#This Row],[Matricula]],Contratos!A:A,Contratos!D:D)</f>
        <v xml:space="preserve">ENFERMEIRO </v>
      </c>
      <c r="E319" s="1" t="s">
        <v>925</v>
      </c>
      <c r="F319" s="19" t="str">
        <f>LOOKUP(Tabela1[[#This Row],[Matricula]],Contratos!A:A,Contratos!I:I)</f>
        <v>DUES</v>
      </c>
      <c r="G319" s="2">
        <f>LOOKUP(Tabela1[[#This Row],[Matricula]],Tabela2[Matrícula],Tabela2[Admissão])</f>
        <v>44474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7775.11</v>
      </c>
      <c r="K319" s="3">
        <v>6376.57</v>
      </c>
      <c r="L319" s="3">
        <v>3780.57</v>
      </c>
      <c r="M319" s="3">
        <v>2646.4</v>
      </c>
      <c r="N319" s="3">
        <v>1348.14</v>
      </c>
      <c r="O319" s="3">
        <v>0</v>
      </c>
      <c r="P319" s="3">
        <v>1398.54</v>
      </c>
    </row>
    <row r="320" spans="1:16" x14ac:dyDescent="0.25">
      <c r="A320" s="1">
        <v>425931</v>
      </c>
      <c r="B320" s="19" t="str">
        <f>LOOKUP(Tabela1[[#This Row],[Matricula]],Contratos!A:A,Contratos!B:B)</f>
        <v xml:space="preserve">MARIA ANGELA DE SOUZA ACAUAN </v>
      </c>
      <c r="C320" s="19" t="str">
        <f>LOOKUP(Tabela1[[#This Row],[Matricula]],Contratos!A:A,Contratos!C:C)</f>
        <v>MPPTEMP</v>
      </c>
      <c r="D320" s="19" t="str">
        <f>LOOKUP(Tabela1[[#This Row],[Matricula]],Contratos!A:A,Contratos!D:D)</f>
        <v xml:space="preserve">PEDIATRA PLANTONISTA </v>
      </c>
      <c r="E320" s="1" t="s">
        <v>925</v>
      </c>
      <c r="F320" s="19" t="str">
        <f>LOOKUP(Tabela1[[#This Row],[Matricula]],Contratos!A:A,Contratos!I:I)</f>
        <v>DUES</v>
      </c>
      <c r="G320" s="2">
        <f>LOOKUP(Tabela1[[#This Row],[Matricula]],Tabela2[Matrícula],Tabela2[Admissão])</f>
        <v>44483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16388.240000000002</v>
      </c>
      <c r="K320" s="3">
        <v>12207.79</v>
      </c>
      <c r="L320" s="3">
        <v>10624.23</v>
      </c>
      <c r="M320" s="3">
        <v>0</v>
      </c>
      <c r="N320" s="3">
        <v>5764.01</v>
      </c>
      <c r="O320" s="3">
        <v>0</v>
      </c>
      <c r="P320" s="3">
        <v>4180.45</v>
      </c>
    </row>
    <row r="321" spans="1:16" x14ac:dyDescent="0.25">
      <c r="A321" s="1">
        <v>425940</v>
      </c>
      <c r="B321" s="19" t="str">
        <f>LOOKUP(Tabela1[[#This Row],[Matricula]],Contratos!A:A,Contratos!B:B)</f>
        <v xml:space="preserve">GISLAINE DE OLIVEIRA DOS SANTOS COSTA </v>
      </c>
      <c r="C321" s="19" t="str">
        <f>LOOKUP(Tabela1[[#This Row],[Matricula]],Contratos!A:A,Contratos!C:C)</f>
        <v>ASSISTSAUD</v>
      </c>
      <c r="D321" s="19" t="str">
        <f>LOOKUP(Tabela1[[#This Row],[Matricula]],Contratos!A:A,Contratos!D:D)</f>
        <v xml:space="preserve">ASSISTENTE DE GESTÃO EM SERVIÇOS DE SAÚDE </v>
      </c>
      <c r="E321" s="1" t="s">
        <v>925</v>
      </c>
      <c r="F321" s="19" t="str">
        <f>LOOKUP(Tabela1[[#This Row],[Matricula]],Contratos!A:A,Contratos!I:I)</f>
        <v>DUES</v>
      </c>
      <c r="G321" s="2">
        <f>LOOKUP(Tabela1[[#This Row],[Matricula]],Tabela2[Matrícula],Tabela2[Admissão])</f>
        <v>44503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3486.95</v>
      </c>
      <c r="K321" s="3">
        <v>3101.97</v>
      </c>
      <c r="L321" s="3">
        <v>1803.77</v>
      </c>
      <c r="M321" s="3">
        <v>0</v>
      </c>
      <c r="N321" s="3">
        <v>1683.18</v>
      </c>
      <c r="O321" s="3">
        <v>0</v>
      </c>
      <c r="P321" s="3">
        <v>384.98</v>
      </c>
    </row>
    <row r="322" spans="1:16" x14ac:dyDescent="0.25">
      <c r="A322" s="1">
        <v>425974</v>
      </c>
      <c r="B322" s="19" t="str">
        <f>LOOKUP(Tabela1[[#This Row],[Matricula]],Contratos!A:A,Contratos!B:B)</f>
        <v xml:space="preserve">ANA PAULA MARINI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44508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3218.03</v>
      </c>
      <c r="K322" s="3">
        <v>2883.07</v>
      </c>
      <c r="L322" s="3">
        <v>2042.77</v>
      </c>
      <c r="M322" s="3">
        <v>0</v>
      </c>
      <c r="N322" s="3">
        <v>1175.26</v>
      </c>
      <c r="O322" s="3">
        <v>0</v>
      </c>
      <c r="P322" s="3">
        <v>334.96</v>
      </c>
    </row>
    <row r="323" spans="1:16" x14ac:dyDescent="0.25">
      <c r="A323" s="1">
        <v>425982</v>
      </c>
      <c r="B323" s="19" t="str">
        <f>LOOKUP(Tabela1[[#This Row],[Matricula]],Contratos!A:A,Contratos!B:B)</f>
        <v xml:space="preserve">REGIANE TRIZOTTI MENDONCA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44508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3675.61</v>
      </c>
      <c r="K323" s="3">
        <v>3254.15</v>
      </c>
      <c r="L323" s="3">
        <v>2042.77</v>
      </c>
      <c r="M323" s="3">
        <v>0</v>
      </c>
      <c r="N323" s="3">
        <v>1632.84</v>
      </c>
      <c r="O323" s="3">
        <v>0</v>
      </c>
      <c r="P323" s="3">
        <v>421.46</v>
      </c>
    </row>
    <row r="324" spans="1:16" x14ac:dyDescent="0.25">
      <c r="A324" s="1">
        <v>425990</v>
      </c>
      <c r="B324" s="19" t="str">
        <f>LOOKUP(Tabela1[[#This Row],[Matricula]],Contratos!A:A,Contratos!B:B)</f>
        <v xml:space="preserve">THIAGO DIAS RODRIGUES </v>
      </c>
      <c r="C324" s="19" t="str">
        <f>LOOKUP(Tabela1[[#This Row],[Matricula]],Contratos!A:A,Contratos!C:C)</f>
        <v>ENFTEMP</v>
      </c>
      <c r="D324" s="19" t="str">
        <f>LOOKUP(Tabela1[[#This Row],[Matricula]],Contratos!A:A,Contratos!D:D)</f>
        <v xml:space="preserve">ENFERMEIRO </v>
      </c>
      <c r="E324" s="1" t="s">
        <v>925</v>
      </c>
      <c r="F324" s="19" t="str">
        <f>LOOKUP(Tabela1[[#This Row],[Matricula]],Contratos!A:A,Contratos!I:I)</f>
        <v>DUES</v>
      </c>
      <c r="G324" s="2">
        <f>LOOKUP(Tabela1[[#This Row],[Matricula]],Tabela2[Matrícula],Tabela2[Admissão])</f>
        <v>44531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8789.48</v>
      </c>
      <c r="K324" s="3">
        <v>6769.02</v>
      </c>
      <c r="L324" s="3">
        <v>3780.57</v>
      </c>
      <c r="M324" s="3">
        <v>2646.4</v>
      </c>
      <c r="N324" s="3">
        <v>2362.5100000000002</v>
      </c>
      <c r="O324" s="3">
        <v>0</v>
      </c>
      <c r="P324" s="3">
        <v>2020.46</v>
      </c>
    </row>
    <row r="325" spans="1:16" x14ac:dyDescent="0.25">
      <c r="A325" s="1">
        <v>426008</v>
      </c>
      <c r="B325" s="19" t="str">
        <f>LOOKUP(Tabela1[[#This Row],[Matricula]],Contratos!A:A,Contratos!B:B)</f>
        <v xml:space="preserve">MARIA EDUARDA DA SILVA RODRIGUES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DLMS</v>
      </c>
      <c r="G325" s="2">
        <f>LOOKUP(Tabela1[[#This Row],[Matricula]],Tabela2[Matrícula],Tabela2[Admissão])</f>
        <v>44538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2530.9699999999998</v>
      </c>
      <c r="K325" s="3">
        <v>2274.5100000000002</v>
      </c>
      <c r="L325" s="3">
        <v>2042.77</v>
      </c>
      <c r="M325" s="3">
        <v>0</v>
      </c>
      <c r="N325" s="3">
        <v>488.2</v>
      </c>
      <c r="O325" s="3">
        <v>0</v>
      </c>
      <c r="P325" s="3">
        <v>256.45999999999998</v>
      </c>
    </row>
    <row r="326" spans="1:16" x14ac:dyDescent="0.25">
      <c r="A326" s="1">
        <v>426016</v>
      </c>
      <c r="B326" s="19" t="str">
        <f>LOOKUP(Tabela1[[#This Row],[Matricula]],Contratos!A:A,Contratos!B:B)</f>
        <v xml:space="preserve">LUCINEIDE MENDES FERREIRA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DUES</v>
      </c>
      <c r="G326" s="2">
        <f>LOOKUP(Tabela1[[#This Row],[Matricula]],Tabela2[Matrícula],Tabela2[Admissão])</f>
        <v>44563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3540.6</v>
      </c>
      <c r="K326" s="3">
        <v>2991.02</v>
      </c>
      <c r="L326" s="3">
        <v>2042.77</v>
      </c>
      <c r="M326" s="3">
        <v>0</v>
      </c>
      <c r="N326" s="3">
        <v>1497.83</v>
      </c>
      <c r="O326" s="3">
        <v>0</v>
      </c>
      <c r="P326" s="3">
        <v>549.58000000000004</v>
      </c>
    </row>
    <row r="327" spans="1:16" x14ac:dyDescent="0.25">
      <c r="A327" s="1">
        <v>426024</v>
      </c>
      <c r="B327" s="19" t="str">
        <f>LOOKUP(Tabela1[[#This Row],[Matricula]],Contratos!A:A,Contratos!B:B)</f>
        <v xml:space="preserve">ELTON ALEX ARRUDA PENTE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44564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2891.19</v>
      </c>
      <c r="K327" s="3">
        <v>2617.02</v>
      </c>
      <c r="L327" s="3">
        <v>2042.77</v>
      </c>
      <c r="M327" s="3">
        <v>0</v>
      </c>
      <c r="N327" s="3">
        <v>848.42</v>
      </c>
      <c r="O327" s="3">
        <v>0</v>
      </c>
      <c r="P327" s="3">
        <v>274.17</v>
      </c>
    </row>
    <row r="328" spans="1:16" x14ac:dyDescent="0.25">
      <c r="A328" s="1">
        <v>426032</v>
      </c>
      <c r="B328" s="19" t="str">
        <f>LOOKUP(Tabela1[[#This Row],[Matricula]],Contratos!A:A,Contratos!B:B)</f>
        <v xml:space="preserve">EMERSON BARBOSA QUINTANILHA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DAPS</v>
      </c>
      <c r="G328" s="2">
        <f>LOOKUP(Tabela1[[#This Row],[Matricula]],Tabela2[Matrícula],Tabela2[Admissão])</f>
        <v>44564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2891.19</v>
      </c>
      <c r="K328" s="3">
        <v>2617.02</v>
      </c>
      <c r="L328" s="3">
        <v>2042.77</v>
      </c>
      <c r="M328" s="3">
        <v>0</v>
      </c>
      <c r="N328" s="3">
        <v>848.42</v>
      </c>
      <c r="O328" s="3">
        <v>0</v>
      </c>
      <c r="P328" s="3">
        <v>274.17</v>
      </c>
    </row>
    <row r="329" spans="1:16" x14ac:dyDescent="0.25">
      <c r="A329" s="1">
        <v>426040</v>
      </c>
      <c r="B329" s="19" t="str">
        <f>LOOKUP(Tabela1[[#This Row],[Matricula]],Contratos!A:A,Contratos!B:B)</f>
        <v xml:space="preserve">TEREZA DA SILVA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44564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2891.19</v>
      </c>
      <c r="K329" s="3">
        <v>2617.02</v>
      </c>
      <c r="L329" s="3">
        <v>2042.77</v>
      </c>
      <c r="M329" s="3">
        <v>0</v>
      </c>
      <c r="N329" s="3">
        <v>848.42</v>
      </c>
      <c r="O329" s="3">
        <v>0</v>
      </c>
      <c r="P329" s="3">
        <v>274.17</v>
      </c>
    </row>
    <row r="330" spans="1:16" x14ac:dyDescent="0.25">
      <c r="A330" s="1">
        <v>426059</v>
      </c>
      <c r="B330" s="19" t="str">
        <f>LOOKUP(Tabela1[[#This Row],[Matricula]],Contratos!A:A,Contratos!B:B)</f>
        <v xml:space="preserve">ANACELIA DA COSTA DUARTE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925</v>
      </c>
      <c r="F330" s="19" t="str">
        <f>LOOKUP(Tabela1[[#This Row],[Matricula]],Contratos!A:A,Contratos!I:I)</f>
        <v>DAPS</v>
      </c>
      <c r="G330" s="2">
        <f>LOOKUP(Tabela1[[#This Row],[Matricula]],Tabela2[Matrícula],Tabela2[Admissão])</f>
        <v>44564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2891.19</v>
      </c>
      <c r="K330" s="3">
        <v>2494.4499999999998</v>
      </c>
      <c r="L330" s="3">
        <v>2042.77</v>
      </c>
      <c r="M330" s="3">
        <v>0</v>
      </c>
      <c r="N330" s="3">
        <v>848.42</v>
      </c>
      <c r="O330" s="3">
        <v>0</v>
      </c>
      <c r="P330" s="3">
        <v>396.74</v>
      </c>
    </row>
    <row r="331" spans="1:16" x14ac:dyDescent="0.25">
      <c r="A331" s="1">
        <v>426067</v>
      </c>
      <c r="B331" s="19" t="str">
        <f>LOOKUP(Tabela1[[#This Row],[Matricula]],Contratos!A:A,Contratos!B:B)</f>
        <v xml:space="preserve">JENEFFER CRISCIELE FUKUDA ALVES </v>
      </c>
      <c r="C331" s="19" t="str">
        <f>LOOKUP(Tabela1[[#This Row],[Matricula]],Contratos!A:A,Contratos!C:C)</f>
        <v>ENFTEMP</v>
      </c>
      <c r="D331" s="19" t="str">
        <f>LOOKUP(Tabela1[[#This Row],[Matricula]],Contratos!A:A,Contratos!D:D)</f>
        <v xml:space="preserve">ENFERMEIRO </v>
      </c>
      <c r="E331" s="1" t="s">
        <v>925</v>
      </c>
      <c r="F331" s="19" t="str">
        <f>LOOKUP(Tabela1[[#This Row],[Matricula]],Contratos!A:A,Contratos!I:I)</f>
        <v>DAPS</v>
      </c>
      <c r="G331" s="2">
        <f>LOOKUP(Tabela1[[#This Row],[Matricula]],Tabela2[Matrícula],Tabela2[Admissão])</f>
        <v>44564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7252.13</v>
      </c>
      <c r="K331" s="3">
        <v>5654.44</v>
      </c>
      <c r="L331" s="3">
        <v>3780.57</v>
      </c>
      <c r="M331" s="3">
        <v>2646.4</v>
      </c>
      <c r="N331" s="3">
        <v>825.16</v>
      </c>
      <c r="O331" s="3">
        <v>0</v>
      </c>
      <c r="P331" s="3">
        <v>1597.69</v>
      </c>
    </row>
    <row r="332" spans="1:16" x14ac:dyDescent="0.25">
      <c r="A332" s="1">
        <v>426075</v>
      </c>
      <c r="B332" s="19" t="str">
        <f>LOOKUP(Tabela1[[#This Row],[Matricula]],Contratos!A:A,Contratos!B:B)</f>
        <v xml:space="preserve">ELEN DE FATIMA REIS </v>
      </c>
      <c r="C332" s="19" t="str">
        <f>LOOKUP(Tabela1[[#This Row],[Matricula]],Contratos!A:A,Contratos!C:C)</f>
        <v>ENFTEMP</v>
      </c>
      <c r="D332" s="19" t="str">
        <f>LOOKUP(Tabela1[[#This Row],[Matricula]],Contratos!A:A,Contratos!D:D)</f>
        <v xml:space="preserve">ENFERMEIRO </v>
      </c>
      <c r="E332" s="1" t="s">
        <v>925</v>
      </c>
      <c r="F332" s="19" t="str">
        <f>LOOKUP(Tabela1[[#This Row],[Matricula]],Contratos!A:A,Contratos!I:I)</f>
        <v>DUES</v>
      </c>
      <c r="G332" s="2">
        <f>LOOKUP(Tabela1[[#This Row],[Matricula]],Tabela2[Matrícula],Tabela2[Admissão])</f>
        <v>44564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8362.17</v>
      </c>
      <c r="K332" s="3">
        <v>6598.43</v>
      </c>
      <c r="L332" s="3">
        <v>3780.57</v>
      </c>
      <c r="M332" s="3">
        <v>2646.4</v>
      </c>
      <c r="N332" s="3">
        <v>1935.2</v>
      </c>
      <c r="O332" s="3">
        <v>0</v>
      </c>
      <c r="P332" s="3">
        <v>1763.74</v>
      </c>
    </row>
    <row r="333" spans="1:16" x14ac:dyDescent="0.25">
      <c r="A333" s="1">
        <v>426083</v>
      </c>
      <c r="B333" s="19" t="str">
        <f>LOOKUP(Tabela1[[#This Row],[Matricula]],Contratos!A:A,Contratos!B:B)</f>
        <v xml:space="preserve">KAREN THAIS LEONEL </v>
      </c>
      <c r="C333" s="19" t="str">
        <f>LOOKUP(Tabela1[[#This Row],[Matricula]],Contratos!A:A,Contratos!C:C)</f>
        <v>ASSISTSAUD</v>
      </c>
      <c r="D333" s="19" t="str">
        <f>LOOKUP(Tabela1[[#This Row],[Matricula]],Contratos!A:A,Contratos!D:D)</f>
        <v xml:space="preserve">ASSISTENTE DE GESTÃO EM SERVIÇOS DE SAÚDE </v>
      </c>
      <c r="E333" s="1" t="s">
        <v>925</v>
      </c>
      <c r="F333" s="19" t="str">
        <f>LOOKUP(Tabela1[[#This Row],[Matricula]],Contratos!A:A,Contratos!I:I)</f>
        <v>DAPS</v>
      </c>
      <c r="G333" s="2">
        <f>LOOKUP(Tabela1[[#This Row],[Matricula]],Tabela2[Matrícula],Tabela2[Admissão])</f>
        <v>44564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2545.08</v>
      </c>
      <c r="K333" s="3">
        <v>2323.9699999999998</v>
      </c>
      <c r="L333" s="3">
        <v>1803.77</v>
      </c>
      <c r="M333" s="3">
        <v>0</v>
      </c>
      <c r="N333" s="3">
        <v>741.31</v>
      </c>
      <c r="O333" s="3">
        <v>0</v>
      </c>
      <c r="P333" s="3">
        <v>221.11</v>
      </c>
    </row>
    <row r="334" spans="1:16" x14ac:dyDescent="0.25">
      <c r="A334" s="1">
        <v>426091</v>
      </c>
      <c r="B334" s="19" t="str">
        <f>LOOKUP(Tabela1[[#This Row],[Matricula]],Contratos!A:A,Contratos!B:B)</f>
        <v xml:space="preserve">FATIMA CRISTINA FLORENTINO PINHEIRO </v>
      </c>
      <c r="C334" s="19" t="str">
        <f>LOOKUP(Tabela1[[#This Row],[Matricula]],Contratos!A:A,Contratos!C:C)</f>
        <v>ASSISTSAUD</v>
      </c>
      <c r="D334" s="19" t="str">
        <f>LOOKUP(Tabela1[[#This Row],[Matricula]],Contratos!A:A,Contratos!D:D)</f>
        <v xml:space="preserve">ASSISTENTE DE GESTÃO EM SERVIÇOS DE SAÚDE </v>
      </c>
      <c r="E334" s="1" t="s">
        <v>925</v>
      </c>
      <c r="F334" s="19" t="str">
        <f>LOOKUP(Tabela1[[#This Row],[Matricula]],Contratos!A:A,Contratos!I:I)</f>
        <v>DUES</v>
      </c>
      <c r="G334" s="2">
        <f>LOOKUP(Tabela1[[#This Row],[Matricula]],Tabela2[Matrícula],Tabela2[Admissão])</f>
        <v>44564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3706.92</v>
      </c>
      <c r="K334" s="3">
        <v>2949.59</v>
      </c>
      <c r="L334" s="3">
        <v>1803.77</v>
      </c>
      <c r="M334" s="3">
        <v>0</v>
      </c>
      <c r="N334" s="3">
        <v>1903.15</v>
      </c>
      <c r="O334" s="3">
        <v>0</v>
      </c>
      <c r="P334" s="3">
        <v>757.33</v>
      </c>
    </row>
    <row r="335" spans="1:16" x14ac:dyDescent="0.25">
      <c r="A335" s="1">
        <v>426105</v>
      </c>
      <c r="B335" s="19" t="str">
        <f>LOOKUP(Tabela1[[#This Row],[Matricula]],Contratos!A:A,Contratos!B:B)</f>
        <v xml:space="preserve">ELIANE DE SOUZA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DUES</v>
      </c>
      <c r="G335" s="2">
        <f>LOOKUP(Tabela1[[#This Row],[Matricula]],Tabela2[Matrícula],Tabela2[Admissão])</f>
        <v>44572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2530.9699999999998</v>
      </c>
      <c r="K335" s="3">
        <v>2298.2800000000002</v>
      </c>
      <c r="L335" s="3">
        <v>2042.77</v>
      </c>
      <c r="M335" s="3">
        <v>0</v>
      </c>
      <c r="N335" s="3">
        <v>488.2</v>
      </c>
      <c r="O335" s="3">
        <v>0</v>
      </c>
      <c r="P335" s="3">
        <v>232.69</v>
      </c>
    </row>
    <row r="336" spans="1:16" x14ac:dyDescent="0.25">
      <c r="A336" s="1">
        <v>426113</v>
      </c>
      <c r="B336" s="19" t="str">
        <f>LOOKUP(Tabela1[[#This Row],[Matricula]],Contratos!A:A,Contratos!B:B)</f>
        <v xml:space="preserve">ROSANGELA IEDA PIN FONSECA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DUES</v>
      </c>
      <c r="G336" s="2">
        <f>LOOKUP(Tabela1[[#This Row],[Matricula]],Tabela2[Matrícula],Tabela2[Admissão])</f>
        <v>44571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3484.77</v>
      </c>
      <c r="K336" s="3">
        <v>3138.16</v>
      </c>
      <c r="L336" s="3">
        <v>2042.77</v>
      </c>
      <c r="M336" s="3">
        <v>0</v>
      </c>
      <c r="N336" s="3">
        <v>1442</v>
      </c>
      <c r="O336" s="3">
        <v>0</v>
      </c>
      <c r="P336" s="3">
        <v>346.61</v>
      </c>
    </row>
    <row r="337" spans="1:16" x14ac:dyDescent="0.25">
      <c r="A337" s="1">
        <v>426121</v>
      </c>
      <c r="B337" s="19" t="str">
        <f>LOOKUP(Tabela1[[#This Row],[Matricula]],Contratos!A:A,Contratos!B:B)</f>
        <v xml:space="preserve">FERNANDO MALAQUIAS DE SOUZA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>DUES</v>
      </c>
      <c r="G337" s="2">
        <f>LOOKUP(Tabela1[[#This Row],[Matricula]],Tabela2[Matrícula],Tabela2[Admissão])</f>
        <v>44574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3266.87</v>
      </c>
      <c r="K337" s="3">
        <v>2965.85</v>
      </c>
      <c r="L337" s="3">
        <v>2042.77</v>
      </c>
      <c r="M337" s="3">
        <v>0</v>
      </c>
      <c r="N337" s="3">
        <v>1224.0999999999999</v>
      </c>
      <c r="O337" s="3">
        <v>0</v>
      </c>
      <c r="P337" s="3">
        <v>301.02</v>
      </c>
    </row>
    <row r="338" spans="1:16" x14ac:dyDescent="0.25">
      <c r="A338" s="1">
        <v>426130</v>
      </c>
      <c r="B338" s="19" t="str">
        <f>LOOKUP(Tabela1[[#This Row],[Matricula]],Contratos!A:A,Contratos!B:B)</f>
        <v xml:space="preserve">LUCIANA APARECIDA INACIO BITU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DUES</v>
      </c>
      <c r="G338" s="2">
        <f>LOOKUP(Tabela1[[#This Row],[Matricula]],Tabela2[Matrícula],Tabela2[Admissão])</f>
        <v>44574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3512</v>
      </c>
      <c r="K338" s="3">
        <v>3160.32</v>
      </c>
      <c r="L338" s="3">
        <v>2042.77</v>
      </c>
      <c r="M338" s="3">
        <v>0</v>
      </c>
      <c r="N338" s="3">
        <v>1469.23</v>
      </c>
      <c r="O338" s="3">
        <v>0</v>
      </c>
      <c r="P338" s="3">
        <v>351.68</v>
      </c>
    </row>
    <row r="339" spans="1:16" x14ac:dyDescent="0.25">
      <c r="A339" s="1">
        <v>426148</v>
      </c>
      <c r="B339" s="19" t="str">
        <f>LOOKUP(Tabela1[[#This Row],[Matricula]],Contratos!A:A,Contratos!B:B)</f>
        <v xml:space="preserve">MARIA DE FATIMA DOS SANTOS REALE PRADO </v>
      </c>
      <c r="C339" s="19" t="str">
        <f>LOOKUP(Tabela1[[#This Row],[Matricula]],Contratos!A:A,Contratos!C:C)</f>
        <v>GSOCTEMP</v>
      </c>
      <c r="D339" s="19" t="str">
        <f>LOOKUP(Tabela1[[#This Row],[Matricula]],Contratos!A:A,Contratos!D:D)</f>
        <v xml:space="preserve">SERVIÇO DE ASSISTENTE SOCIAL TEMPORÁRIO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44623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7235.8</v>
      </c>
      <c r="K339" s="3">
        <v>5221.79</v>
      </c>
      <c r="L339" s="3">
        <v>3780.57</v>
      </c>
      <c r="M339" s="3">
        <v>2646.4</v>
      </c>
      <c r="N339" s="3">
        <v>808.83</v>
      </c>
      <c r="O339" s="3">
        <v>0</v>
      </c>
      <c r="P339" s="3">
        <v>2014.01</v>
      </c>
    </row>
    <row r="340" spans="1:16" x14ac:dyDescent="0.25">
      <c r="A340" s="1">
        <v>426156</v>
      </c>
      <c r="B340" s="19" t="str">
        <f>LOOKUP(Tabela1[[#This Row],[Matricula]],Contratos!A:A,Contratos!B:B)</f>
        <v xml:space="preserve">LUCIANA APARECIDA DE AZEVEDO </v>
      </c>
      <c r="C340" s="19" t="str">
        <f>LOOKUP(Tabela1[[#This Row],[Matricula]],Contratos!A:A,Contratos!C:C)</f>
        <v>PSICTEMP</v>
      </c>
      <c r="D340" s="19" t="str">
        <f>LOOKUP(Tabela1[[#This Row],[Matricula]],Contratos!A:A,Contratos!D:D)</f>
        <v xml:space="preserve">SERVIÇO DE PSICOLOGIA </v>
      </c>
      <c r="E340" s="1" t="s">
        <v>925</v>
      </c>
      <c r="F340" s="19" t="str">
        <f>LOOKUP(Tabela1[[#This Row],[Matricula]],Contratos!A:A,Contratos!I:I)</f>
        <v>DSCS</v>
      </c>
      <c r="G340" s="2">
        <f>LOOKUP(Tabela1[[#This Row],[Matricula]],Tabela2[Matrícula],Tabela2[Admissão])</f>
        <v>44623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9165.07</v>
      </c>
      <c r="K340" s="3">
        <v>6433.35</v>
      </c>
      <c r="L340" s="3">
        <v>4983.79</v>
      </c>
      <c r="M340" s="3">
        <v>3488.65</v>
      </c>
      <c r="N340" s="3">
        <v>692.63</v>
      </c>
      <c r="O340" s="3">
        <v>0</v>
      </c>
      <c r="P340" s="3">
        <v>2731.72</v>
      </c>
    </row>
    <row r="341" spans="1:16" x14ac:dyDescent="0.25">
      <c r="A341" s="1">
        <v>426164</v>
      </c>
      <c r="B341" s="19" t="str">
        <f>LOOKUP(Tabela1[[#This Row],[Matricula]],Contratos!A:A,Contratos!B:B)</f>
        <v xml:space="preserve">MICHEL GUSTAVO ROSSINI DE MATOS </v>
      </c>
      <c r="C341" s="19" t="str">
        <f>LOOKUP(Tabela1[[#This Row],[Matricula]],Contratos!A:A,Contratos!C:C)</f>
        <v>PSICTEMP</v>
      </c>
      <c r="D341" s="19" t="str">
        <f>LOOKUP(Tabela1[[#This Row],[Matricula]],Contratos!A:A,Contratos!D:D)</f>
        <v xml:space="preserve">SERVIÇO DE PSICOLOGIA </v>
      </c>
      <c r="E341" s="1" t="s">
        <v>925</v>
      </c>
      <c r="F341" s="19" t="str">
        <f>LOOKUP(Tabela1[[#This Row],[Matricula]],Contratos!A:A,Contratos!I:I)</f>
        <v>DSCS</v>
      </c>
      <c r="G341" s="2">
        <f>LOOKUP(Tabela1[[#This Row],[Matricula]],Tabela2[Matrícula],Tabela2[Admissão])</f>
        <v>44623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9165.07</v>
      </c>
      <c r="K341" s="3">
        <v>6433.35</v>
      </c>
      <c r="L341" s="3">
        <v>4983.79</v>
      </c>
      <c r="M341" s="3">
        <v>3488.65</v>
      </c>
      <c r="N341" s="3">
        <v>692.63</v>
      </c>
      <c r="O341" s="3">
        <v>0</v>
      </c>
      <c r="P341" s="3">
        <v>2731.72</v>
      </c>
    </row>
    <row r="342" spans="1:16" x14ac:dyDescent="0.25">
      <c r="A342" s="1">
        <v>426172</v>
      </c>
      <c r="B342" s="19" t="str">
        <f>LOOKUP(Tabela1[[#This Row],[Matricula]],Contratos!A:A,Contratos!B:B)</f>
        <v xml:space="preserve">THAIS DAYANNA VIEIRA CARVALHO </v>
      </c>
      <c r="C342" s="19" t="str">
        <f>LOOKUP(Tabela1[[#This Row],[Matricula]],Contratos!A:A,Contratos!C:C)</f>
        <v>PSICTEMP</v>
      </c>
      <c r="D342" s="19" t="str">
        <f>LOOKUP(Tabela1[[#This Row],[Matricula]],Contratos!A:A,Contratos!D:D)</f>
        <v xml:space="preserve">SERVIÇO DE PSICOLOGIA </v>
      </c>
      <c r="E342" s="1" t="s">
        <v>925</v>
      </c>
      <c r="F342" s="19" t="str">
        <f>LOOKUP(Tabela1[[#This Row],[Matricula]],Contratos!A:A,Contratos!I:I)</f>
        <v>DSCS</v>
      </c>
      <c r="G342" s="2">
        <f>LOOKUP(Tabela1[[#This Row],[Matricula]],Tabela2[Matrícula],Tabela2[Admissão])</f>
        <v>44623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9165.07</v>
      </c>
      <c r="K342" s="3">
        <v>6433.35</v>
      </c>
      <c r="L342" s="3">
        <v>4983.79</v>
      </c>
      <c r="M342" s="3">
        <v>3488.65</v>
      </c>
      <c r="N342" s="3">
        <v>692.63</v>
      </c>
      <c r="O342" s="3">
        <v>0</v>
      </c>
      <c r="P342" s="3">
        <v>2731.72</v>
      </c>
    </row>
    <row r="343" spans="1:16" x14ac:dyDescent="0.25">
      <c r="B343" s="19" t="e">
        <f>LOOKUP(Tabela1[[#This Row],[Matricula]],Contratos!A:A,Contratos!B:B)</f>
        <v>#N/A</v>
      </c>
      <c r="C343" s="19" t="e">
        <f>LOOKUP(Tabela1[[#This Row],[Matricula]],Contratos!A:A,Contratos!C:C)</f>
        <v>#N/A</v>
      </c>
      <c r="D343" s="19" t="e">
        <f>LOOKUP(Tabela1[[#This Row],[Matricula]],Contratos!A:A,Contratos!D:D)</f>
        <v>#N/A</v>
      </c>
      <c r="E343" s="1" t="s">
        <v>925</v>
      </c>
      <c r="F343" s="19" t="e">
        <f>LOOKUP(Tabela1[[#This Row],[Matricula]],Contratos!A:A,Contratos!I:I)</f>
        <v>#N/A</v>
      </c>
      <c r="G343" s="2" t="e">
        <f>LOOKUP(Tabela1[[#This Row],[Matricula]],Tabela2[Matrícula],Tabela2[Admissão])</f>
        <v>#N/A</v>
      </c>
      <c r="H343" s="2" t="e">
        <f>IF(LOOKUP(Tabela1[[#This Row],[Matricula]],Contratos!A:A,Contratos!H:H)="","ATIVO",LOOKUP(Tabela1[[#This Row],[Matricula]],Contratos!A:A,Contratos!H:H))</f>
        <v>#N/A</v>
      </c>
      <c r="I343" s="3" t="e">
        <f>LOOKUP(Tabela1[[#This Row],[Matricula]],Contratos!A:A,Contratos!F:F)</f>
        <v>#N/A</v>
      </c>
      <c r="J343" s="3"/>
      <c r="K343" s="3"/>
      <c r="L343" s="3"/>
      <c r="M343" s="3"/>
      <c r="N343" s="3"/>
      <c r="O343" s="3"/>
      <c r="P343" s="3"/>
    </row>
    <row r="344" spans="1:16" x14ac:dyDescent="0.25">
      <c r="B344" s="19" t="e">
        <f>LOOKUP(Tabela1[[#This Row],[Matricula]],Contratos!A:A,Contratos!B:B)</f>
        <v>#N/A</v>
      </c>
      <c r="C344" s="19" t="e">
        <f>LOOKUP(Tabela1[[#This Row],[Matricula]],Contratos!A:A,Contratos!C:C)</f>
        <v>#N/A</v>
      </c>
      <c r="D344" s="19" t="e">
        <f>LOOKUP(Tabela1[[#This Row],[Matricula]],Contratos!A:A,Contratos!D:D)</f>
        <v>#N/A</v>
      </c>
      <c r="E344" s="1" t="s">
        <v>925</v>
      </c>
      <c r="F344" s="19" t="e">
        <f>LOOKUP(Tabela1[[#This Row],[Matricula]],Contratos!A:A,Contratos!I:I)</f>
        <v>#N/A</v>
      </c>
      <c r="G344" s="2" t="e">
        <f>LOOKUP(Tabela1[[#This Row],[Matricula]],Tabela2[Matrícula],Tabela2[Admissão])</f>
        <v>#N/A</v>
      </c>
      <c r="H344" s="2" t="e">
        <f>IF(LOOKUP(Tabela1[[#This Row],[Matricula]],Contratos!A:A,Contratos!H:H)="","ATIVO",LOOKUP(Tabela1[[#This Row],[Matricula]],Contratos!A:A,Contratos!H:H))</f>
        <v>#N/A</v>
      </c>
      <c r="I344" s="3" t="e">
        <f>LOOKUP(Tabela1[[#This Row],[Matricula]],Contratos!A:A,Contratos!F:F)</f>
        <v>#N/A</v>
      </c>
      <c r="J344" s="3"/>
      <c r="K344" s="3"/>
      <c r="L344" s="3"/>
      <c r="M344" s="3"/>
      <c r="N344" s="3"/>
      <c r="O344" s="3"/>
      <c r="P344" s="3"/>
    </row>
    <row r="345" spans="1:16" x14ac:dyDescent="0.25">
      <c r="B345" s="19" t="e">
        <f>LOOKUP(Tabela1[[#This Row],[Matricula]],Contratos!A:A,Contratos!B:B)</f>
        <v>#N/A</v>
      </c>
      <c r="C345" s="19" t="e">
        <f>LOOKUP(Tabela1[[#This Row],[Matricula]],Contratos!A:A,Contratos!C:C)</f>
        <v>#N/A</v>
      </c>
      <c r="D345" s="19" t="e">
        <f>LOOKUP(Tabela1[[#This Row],[Matricula]],Contratos!A:A,Contratos!D:D)</f>
        <v>#N/A</v>
      </c>
      <c r="E345" s="1" t="s">
        <v>925</v>
      </c>
      <c r="F345" s="19" t="e">
        <f>LOOKUP(Tabela1[[#This Row],[Matricula]],Contratos!A:A,Contratos!I:I)</f>
        <v>#N/A</v>
      </c>
      <c r="G345" s="2" t="e">
        <f>LOOKUP(Tabela1[[#This Row],[Matricula]],Tabela2[Matrícula],Tabela2[Admissão])</f>
        <v>#N/A</v>
      </c>
      <c r="H345" s="2" t="e">
        <f>IF(LOOKUP(Tabela1[[#This Row],[Matricula]],Contratos!A:A,Contratos!H:H)="","ATIVO",LOOKUP(Tabela1[[#This Row],[Matricula]],Contratos!A:A,Contratos!H:H))</f>
        <v>#N/A</v>
      </c>
      <c r="I345" s="3" t="e">
        <f>LOOKUP(Tabela1[[#This Row],[Matricula]],Contratos!A:A,Contratos!F:F)</f>
        <v>#N/A</v>
      </c>
      <c r="J345" s="3"/>
      <c r="K345" s="3"/>
      <c r="L345" s="3"/>
      <c r="M345" s="3"/>
      <c r="N345" s="3"/>
      <c r="O345" s="3"/>
      <c r="P345" s="3"/>
    </row>
    <row r="346" spans="1:16" x14ac:dyDescent="0.25">
      <c r="B346" s="19" t="e">
        <f>LOOKUP(Tabela1[[#This Row],[Matricula]],Contratos!A:A,Contratos!B:B)</f>
        <v>#N/A</v>
      </c>
      <c r="C346" s="19" t="e">
        <f>LOOKUP(Tabela1[[#This Row],[Matricula]],Contratos!A:A,Contratos!C:C)</f>
        <v>#N/A</v>
      </c>
      <c r="D346" s="19" t="e">
        <f>LOOKUP(Tabela1[[#This Row],[Matricula]],Contratos!A:A,Contratos!D:D)</f>
        <v>#N/A</v>
      </c>
      <c r="E346" s="1" t="s">
        <v>925</v>
      </c>
      <c r="F346" s="19" t="e">
        <f>LOOKUP(Tabela1[[#This Row],[Matricula]],Contratos!A:A,Contratos!I:I)</f>
        <v>#N/A</v>
      </c>
      <c r="G346" s="2" t="e">
        <f>LOOKUP(Tabela1[[#This Row],[Matricula]],Tabela2[Matrícula],Tabela2[Admissão])</f>
        <v>#N/A</v>
      </c>
      <c r="H346" s="2" t="e">
        <f>IF(LOOKUP(Tabela1[[#This Row],[Matricula]],Contratos!A:A,Contratos!H:H)="","ATIVO",LOOKUP(Tabela1[[#This Row],[Matricula]],Contratos!A:A,Contratos!H:H))</f>
        <v>#N/A</v>
      </c>
      <c r="I346" s="3" t="e">
        <f>LOOKUP(Tabela1[[#This Row],[Matricula]],Contratos!A:A,Contratos!F:F)</f>
        <v>#N/A</v>
      </c>
      <c r="J346" s="3"/>
      <c r="K346" s="3"/>
      <c r="L346" s="3"/>
      <c r="M346" s="3"/>
      <c r="N346" s="3"/>
      <c r="O346" s="3"/>
      <c r="P346" s="3"/>
    </row>
    <row r="347" spans="1:16" x14ac:dyDescent="0.25">
      <c r="B347" s="19" t="e">
        <f>LOOKUP(Tabela1[[#This Row],[Matricula]],Contratos!A:A,Contratos!B:B)</f>
        <v>#N/A</v>
      </c>
      <c r="C347" s="19" t="e">
        <f>LOOKUP(Tabela1[[#This Row],[Matricula]],Contratos!A:A,Contratos!C:C)</f>
        <v>#N/A</v>
      </c>
      <c r="D347" s="19" t="e">
        <f>LOOKUP(Tabela1[[#This Row],[Matricula]],Contratos!A:A,Contratos!D:D)</f>
        <v>#N/A</v>
      </c>
      <c r="E347" s="1" t="s">
        <v>925</v>
      </c>
      <c r="F347" s="19" t="e">
        <f>LOOKUP(Tabela1[[#This Row],[Matricula]],Contratos!A:A,Contratos!I:I)</f>
        <v>#N/A</v>
      </c>
      <c r="G347" s="2" t="e">
        <f>LOOKUP(Tabela1[[#This Row],[Matricula]],Tabela2[Matrícula],Tabela2[Admissão])</f>
        <v>#N/A</v>
      </c>
      <c r="H347" s="2" t="e">
        <f>IF(LOOKUP(Tabela1[[#This Row],[Matricula]],Contratos!A:A,Contratos!H:H)="","ATIVO",LOOKUP(Tabela1[[#This Row],[Matricula]],Contratos!A:A,Contratos!H:H))</f>
        <v>#N/A</v>
      </c>
      <c r="I347" s="3" t="e">
        <f>LOOKUP(Tabela1[[#This Row],[Matricula]],Contratos!A:A,Contratos!F:F)</f>
        <v>#N/A</v>
      </c>
      <c r="J347" s="3"/>
      <c r="K347" s="3"/>
      <c r="L347" s="3"/>
      <c r="M347" s="3"/>
      <c r="N347" s="3"/>
      <c r="O347" s="3"/>
      <c r="P347" s="3"/>
    </row>
    <row r="348" spans="1:16" x14ac:dyDescent="0.25">
      <c r="B348" s="19" t="e">
        <f>LOOKUP(Tabela1[[#This Row],[Matricula]],Contratos!A:A,Contratos!B:B)</f>
        <v>#N/A</v>
      </c>
      <c r="C348" s="19" t="e">
        <f>LOOKUP(Tabela1[[#This Row],[Matricula]],Contratos!A:A,Contratos!C:C)</f>
        <v>#N/A</v>
      </c>
      <c r="D348" s="19" t="e">
        <f>LOOKUP(Tabela1[[#This Row],[Matricula]],Contratos!A:A,Contratos!D:D)</f>
        <v>#N/A</v>
      </c>
      <c r="E348" s="1" t="s">
        <v>925</v>
      </c>
      <c r="F348" s="19" t="e">
        <f>LOOKUP(Tabela1[[#This Row],[Matricula]],Contratos!A:A,Contratos!I:I)</f>
        <v>#N/A</v>
      </c>
      <c r="G348" s="2" t="e">
        <f>LOOKUP(Tabela1[[#This Row],[Matricula]],Tabela2[Matrícula],Tabela2[Admissão])</f>
        <v>#N/A</v>
      </c>
      <c r="H348" s="2" t="e">
        <f>IF(LOOKUP(Tabela1[[#This Row],[Matricula]],Contratos!A:A,Contratos!H:H)="","ATIVO",LOOKUP(Tabela1[[#This Row],[Matricula]],Contratos!A:A,Contratos!H:H))</f>
        <v>#N/A</v>
      </c>
      <c r="I348" s="3" t="e">
        <f>LOOKUP(Tabela1[[#This Row],[Matricula]],Contratos!A:A,Contratos!F:F)</f>
        <v>#N/A</v>
      </c>
      <c r="J348" s="3"/>
      <c r="K348" s="3"/>
      <c r="L348" s="3"/>
      <c r="M348" s="3"/>
      <c r="N348" s="3"/>
      <c r="O348" s="3"/>
      <c r="P348" s="3"/>
    </row>
    <row r="349" spans="1:16" x14ac:dyDescent="0.25">
      <c r="B349" s="19" t="e">
        <f>LOOKUP(Tabela1[[#This Row],[Matricula]],Contratos!A:A,Contratos!B:B)</f>
        <v>#N/A</v>
      </c>
      <c r="C349" s="19" t="e">
        <f>LOOKUP(Tabela1[[#This Row],[Matricula]],Contratos!A:A,Contratos!C:C)</f>
        <v>#N/A</v>
      </c>
      <c r="D349" s="19" t="e">
        <f>LOOKUP(Tabela1[[#This Row],[Matricula]],Contratos!A:A,Contratos!D:D)</f>
        <v>#N/A</v>
      </c>
      <c r="E349" s="1" t="s">
        <v>925</v>
      </c>
      <c r="F349" s="19" t="e">
        <f>LOOKUP(Tabela1[[#This Row],[Matricula]],Contratos!A:A,Contratos!I:I)</f>
        <v>#N/A</v>
      </c>
      <c r="G349" s="2" t="e">
        <f>LOOKUP(Tabela1[[#This Row],[Matricula]],Tabela2[Matrícula],Tabela2[Admissão])</f>
        <v>#N/A</v>
      </c>
      <c r="H349" s="2" t="e">
        <f>IF(LOOKUP(Tabela1[[#This Row],[Matricula]],Contratos!A:A,Contratos!H:H)="","ATIVO",LOOKUP(Tabela1[[#This Row],[Matricula]],Contratos!A:A,Contratos!H:H))</f>
        <v>#N/A</v>
      </c>
      <c r="I349" s="3" t="e">
        <f>LOOKUP(Tabela1[[#This Row],[Matricula]],Contratos!A:A,Contratos!F:F)</f>
        <v>#N/A</v>
      </c>
      <c r="J349" s="3"/>
      <c r="K349" s="3"/>
      <c r="L349" s="3"/>
      <c r="M349" s="3"/>
      <c r="N349" s="3"/>
      <c r="O349" s="3"/>
      <c r="P349" s="3"/>
    </row>
    <row r="350" spans="1:16" x14ac:dyDescent="0.25">
      <c r="B350" s="19" t="e">
        <f>LOOKUP(Tabela1[[#This Row],[Matricula]],Contratos!A:A,Contratos!B:B)</f>
        <v>#N/A</v>
      </c>
      <c r="C350" s="19" t="e">
        <f>LOOKUP(Tabela1[[#This Row],[Matricula]],Contratos!A:A,Contratos!C:C)</f>
        <v>#N/A</v>
      </c>
      <c r="D350" s="19" t="e">
        <f>LOOKUP(Tabela1[[#This Row],[Matricula]],Contratos!A:A,Contratos!D:D)</f>
        <v>#N/A</v>
      </c>
      <c r="E350" s="1" t="s">
        <v>925</v>
      </c>
      <c r="F350" s="19" t="e">
        <f>LOOKUP(Tabela1[[#This Row],[Matricula]],Contratos!A:A,Contratos!I:I)</f>
        <v>#N/A</v>
      </c>
      <c r="G350" s="2" t="e">
        <f>LOOKUP(Tabela1[[#This Row],[Matricula]],Tabela2[Matrícula],Tabela2[Admissão])</f>
        <v>#N/A</v>
      </c>
      <c r="H350" s="2" t="e">
        <f>IF(LOOKUP(Tabela1[[#This Row],[Matricula]],Contratos!A:A,Contratos!H:H)="","ATIVO",LOOKUP(Tabela1[[#This Row],[Matricula]],Contratos!A:A,Contratos!H:H))</f>
        <v>#N/A</v>
      </c>
      <c r="I350" s="3" t="e">
        <f>LOOKUP(Tabela1[[#This Row],[Matricula]],Contratos!A:A,Contratos!F:F)</f>
        <v>#N/A</v>
      </c>
      <c r="J350" s="3"/>
      <c r="K350" s="3"/>
      <c r="L350" s="3"/>
      <c r="M350" s="3"/>
      <c r="N350" s="3"/>
      <c r="O350" s="3"/>
      <c r="P350" s="3"/>
    </row>
    <row r="351" spans="1:16" x14ac:dyDescent="0.25">
      <c r="B351" s="19" t="e">
        <f>LOOKUP(Tabela1[[#This Row],[Matricula]],Contratos!A:A,Contratos!B:B)</f>
        <v>#N/A</v>
      </c>
      <c r="C351" s="19" t="e">
        <f>LOOKUP(Tabela1[[#This Row],[Matricula]],Contratos!A:A,Contratos!C:C)</f>
        <v>#N/A</v>
      </c>
      <c r="D351" s="19" t="e">
        <f>LOOKUP(Tabela1[[#This Row],[Matricula]],Contratos!A:A,Contratos!D:D)</f>
        <v>#N/A</v>
      </c>
      <c r="E351" s="1" t="s">
        <v>925</v>
      </c>
      <c r="F351" s="19" t="e">
        <f>LOOKUP(Tabela1[[#This Row],[Matricula]],Contratos!A:A,Contratos!I:I)</f>
        <v>#N/A</v>
      </c>
      <c r="G351" s="2" t="e">
        <f>LOOKUP(Tabela1[[#This Row],[Matricula]],Tabela2[Matrícula],Tabela2[Admissão])</f>
        <v>#N/A</v>
      </c>
      <c r="H351" s="2" t="e">
        <f>IF(LOOKUP(Tabela1[[#This Row],[Matricula]],Contratos!A:A,Contratos!H:H)="","ATIVO",LOOKUP(Tabela1[[#This Row],[Matricula]],Contratos!A:A,Contratos!H:H))</f>
        <v>#N/A</v>
      </c>
      <c r="I351" s="3" t="e">
        <f>LOOKUP(Tabela1[[#This Row],[Matricula]],Contratos!A:A,Contratos!F:F)</f>
        <v>#N/A</v>
      </c>
      <c r="J351" s="3"/>
      <c r="K351" s="3"/>
      <c r="L351" s="3"/>
      <c r="M351" s="3"/>
      <c r="N351" s="3"/>
      <c r="O351" s="3"/>
      <c r="P351" s="3"/>
    </row>
    <row r="352" spans="1:16" x14ac:dyDescent="0.25">
      <c r="B352" s="19" t="e">
        <f>LOOKUP(Tabela1[[#This Row],[Matricula]],Contratos!A:A,Contratos!B:B)</f>
        <v>#N/A</v>
      </c>
      <c r="C352" s="19" t="e">
        <f>LOOKUP(Tabela1[[#This Row],[Matricula]],Contratos!A:A,Contratos!C:C)</f>
        <v>#N/A</v>
      </c>
      <c r="D352" s="19" t="e">
        <f>LOOKUP(Tabela1[[#This Row],[Matricula]],Contratos!A:A,Contratos!D:D)</f>
        <v>#N/A</v>
      </c>
      <c r="E352" s="1" t="s">
        <v>925</v>
      </c>
      <c r="F352" s="19" t="e">
        <f>LOOKUP(Tabela1[[#This Row],[Matricula]],Contratos!A:A,Contratos!I:I)</f>
        <v>#N/A</v>
      </c>
      <c r="G352" s="2" t="e">
        <f>LOOKUP(Tabela1[[#This Row],[Matricula]],Tabela2[Matrícula],Tabela2[Admissão])</f>
        <v>#N/A</v>
      </c>
      <c r="H352" s="2" t="e">
        <f>IF(LOOKUP(Tabela1[[#This Row],[Matricula]],Contratos!A:A,Contratos!H:H)="","ATIVO",LOOKUP(Tabela1[[#This Row],[Matricula]],Contratos!A:A,Contratos!H:H))</f>
        <v>#N/A</v>
      </c>
      <c r="I352" s="3" t="e">
        <f>LOOKUP(Tabela1[[#This Row],[Matricula]],Contratos!A:A,Contratos!F:F)</f>
        <v>#N/A</v>
      </c>
      <c r="J352" s="3"/>
      <c r="K352" s="3"/>
      <c r="L352" s="3"/>
      <c r="M352" s="3"/>
      <c r="N352" s="3"/>
      <c r="O352" s="3"/>
      <c r="P352" s="3"/>
    </row>
    <row r="353" spans="2:16" x14ac:dyDescent="0.25">
      <c r="B353" s="19" t="e">
        <f>LOOKUP(Tabela1[[#This Row],[Matricula]],Contratos!A:A,Contratos!B:B)</f>
        <v>#N/A</v>
      </c>
      <c r="C353" s="19" t="e">
        <f>LOOKUP(Tabela1[[#This Row],[Matricula]],Contratos!A:A,Contratos!C:C)</f>
        <v>#N/A</v>
      </c>
      <c r="D353" s="19" t="e">
        <f>LOOKUP(Tabela1[[#This Row],[Matricula]],Contratos!A:A,Contratos!D:D)</f>
        <v>#N/A</v>
      </c>
      <c r="E353" s="1" t="s">
        <v>925</v>
      </c>
      <c r="F353" s="19" t="e">
        <f>LOOKUP(Tabela1[[#This Row],[Matricula]],Contratos!A:A,Contratos!I:I)</f>
        <v>#N/A</v>
      </c>
      <c r="G353" s="2" t="e">
        <f>LOOKUP(Tabela1[[#This Row],[Matricula]],Tabela2[Matrícula],Tabela2[Admissão])</f>
        <v>#N/A</v>
      </c>
      <c r="H353" s="2" t="e">
        <f>IF(LOOKUP(Tabela1[[#This Row],[Matricula]],Contratos!A:A,Contratos!H:H)="","ATIVO",LOOKUP(Tabela1[[#This Row],[Matricula]],Contratos!A:A,Contratos!H:H))</f>
        <v>#N/A</v>
      </c>
      <c r="I353" s="3" t="e">
        <f>LOOKUP(Tabela1[[#This Row],[Matricula]],Contratos!A:A,Contratos!F:F)</f>
        <v>#N/A</v>
      </c>
      <c r="J353" s="3"/>
      <c r="K353" s="3"/>
      <c r="L353" s="3"/>
      <c r="M353" s="3"/>
      <c r="N353" s="3"/>
      <c r="O353" s="3"/>
      <c r="P353" s="3"/>
    </row>
    <row r="354" spans="2:16" x14ac:dyDescent="0.25">
      <c r="B354" s="19" t="e">
        <f>LOOKUP(Tabela1[[#This Row],[Matricula]],Contratos!A:A,Contratos!B:B)</f>
        <v>#N/A</v>
      </c>
      <c r="C354" s="19" t="e">
        <f>LOOKUP(Tabela1[[#This Row],[Matricula]],Contratos!A:A,Contratos!C:C)</f>
        <v>#N/A</v>
      </c>
      <c r="D354" s="19" t="e">
        <f>LOOKUP(Tabela1[[#This Row],[Matricula]],Contratos!A:A,Contratos!D:D)</f>
        <v>#N/A</v>
      </c>
      <c r="E354" s="1" t="s">
        <v>925</v>
      </c>
      <c r="F354" s="19" t="e">
        <f>LOOKUP(Tabela1[[#This Row],[Matricula]],Contratos!A:A,Contratos!I:I)</f>
        <v>#N/A</v>
      </c>
      <c r="G354" s="2" t="e">
        <f>LOOKUP(Tabela1[[#This Row],[Matricula]],Tabela2[Matrícula],Tabela2[Admissão])</f>
        <v>#N/A</v>
      </c>
      <c r="H354" s="2" t="e">
        <f>IF(LOOKUP(Tabela1[[#This Row],[Matricula]],Contratos!A:A,Contratos!H:H)="","ATIVO",LOOKUP(Tabela1[[#This Row],[Matricula]],Contratos!A:A,Contratos!H:H))</f>
        <v>#N/A</v>
      </c>
      <c r="I354" s="3" t="e">
        <f>LOOKUP(Tabela1[[#This Row],[Matricula]],Contratos!A:A,Contratos!F:F)</f>
        <v>#N/A</v>
      </c>
      <c r="J354" s="3"/>
      <c r="K354" s="3"/>
      <c r="L354" s="3"/>
      <c r="M354" s="3"/>
      <c r="N354" s="3"/>
      <c r="O354" s="3"/>
      <c r="P354" s="3"/>
    </row>
    <row r="355" spans="2:16" x14ac:dyDescent="0.25">
      <c r="B355" s="19" t="e">
        <f>LOOKUP(Tabela1[[#This Row],[Matricula]],Contratos!A:A,Contratos!B:B)</f>
        <v>#N/A</v>
      </c>
      <c r="C355" s="19" t="e">
        <f>LOOKUP(Tabela1[[#This Row],[Matricula]],Contratos!A:A,Contratos!C:C)</f>
        <v>#N/A</v>
      </c>
      <c r="D355" s="19" t="e">
        <f>LOOKUP(Tabela1[[#This Row],[Matricula]],Contratos!A:A,Contratos!D:D)</f>
        <v>#N/A</v>
      </c>
      <c r="E355" s="1" t="s">
        <v>925</v>
      </c>
      <c r="F355" s="19" t="e">
        <f>LOOKUP(Tabela1[[#This Row],[Matricula]],Contratos!A:A,Contratos!I:I)</f>
        <v>#N/A</v>
      </c>
      <c r="G355" s="2" t="e">
        <f>LOOKUP(Tabela1[[#This Row],[Matricula]],Tabela2[Matrícula],Tabela2[Admissão])</f>
        <v>#N/A</v>
      </c>
      <c r="H355" s="2" t="e">
        <f>IF(LOOKUP(Tabela1[[#This Row],[Matricula]],Contratos!A:A,Contratos!H:H)="","ATIVO",LOOKUP(Tabela1[[#This Row],[Matricula]],Contratos!A:A,Contratos!H:H))</f>
        <v>#N/A</v>
      </c>
      <c r="I355" s="3" t="e">
        <f>LOOKUP(Tabela1[[#This Row],[Matricula]],Contratos!A:A,Contratos!F:F)</f>
        <v>#N/A</v>
      </c>
      <c r="J355" s="3"/>
      <c r="K355" s="3"/>
      <c r="L355" s="3"/>
      <c r="M355" s="3"/>
      <c r="N355" s="3"/>
      <c r="O355" s="3"/>
      <c r="P355" s="3"/>
    </row>
    <row r="356" spans="2:16" x14ac:dyDescent="0.25">
      <c r="B356" s="19" t="e">
        <f>LOOKUP(Tabela1[[#This Row],[Matricula]],Contratos!A:A,Contratos!B:B)</f>
        <v>#N/A</v>
      </c>
      <c r="C356" s="19" t="e">
        <f>LOOKUP(Tabela1[[#This Row],[Matricula]],Contratos!A:A,Contratos!C:C)</f>
        <v>#N/A</v>
      </c>
      <c r="D356" s="19" t="e">
        <f>LOOKUP(Tabela1[[#This Row],[Matricula]],Contratos!A:A,Contratos!D:D)</f>
        <v>#N/A</v>
      </c>
      <c r="E356" s="1" t="s">
        <v>925</v>
      </c>
      <c r="F356" s="19" t="e">
        <f>LOOKUP(Tabela1[[#This Row],[Matricula]],Contratos!A:A,Contratos!I:I)</f>
        <v>#N/A</v>
      </c>
      <c r="G356" s="2" t="e">
        <f>LOOKUP(Tabela1[[#This Row],[Matricula]],Tabela2[Matrícula],Tabela2[Admissão])</f>
        <v>#N/A</v>
      </c>
      <c r="H356" s="2" t="e">
        <f>IF(LOOKUP(Tabela1[[#This Row],[Matricula]],Contratos!A:A,Contratos!H:H)="","ATIVO",LOOKUP(Tabela1[[#This Row],[Matricula]],Contratos!A:A,Contratos!H:H))</f>
        <v>#N/A</v>
      </c>
      <c r="I356" s="3" t="e">
        <f>LOOKUP(Tabela1[[#This Row],[Matricula]],Contratos!A:A,Contratos!F:F)</f>
        <v>#N/A</v>
      </c>
      <c r="J356" s="3"/>
      <c r="K356" s="3"/>
      <c r="L356" s="3"/>
      <c r="M356" s="3"/>
      <c r="N356" s="3"/>
      <c r="O356" s="3"/>
      <c r="P356" s="3"/>
    </row>
    <row r="357" spans="2:16" x14ac:dyDescent="0.25">
      <c r="B357" s="19" t="e">
        <f>LOOKUP(Tabela1[[#This Row],[Matricula]],Contratos!A:A,Contratos!B:B)</f>
        <v>#N/A</v>
      </c>
      <c r="C357" s="19" t="e">
        <f>LOOKUP(Tabela1[[#This Row],[Matricula]],Contratos!A:A,Contratos!C:C)</f>
        <v>#N/A</v>
      </c>
      <c r="D357" s="19" t="e">
        <f>LOOKUP(Tabela1[[#This Row],[Matricula]],Contratos!A:A,Contratos!D:D)</f>
        <v>#N/A</v>
      </c>
      <c r="E357" s="1" t="s">
        <v>925</v>
      </c>
      <c r="F357" s="19" t="e">
        <f>LOOKUP(Tabela1[[#This Row],[Matricula]],Contratos!A:A,Contratos!I:I)</f>
        <v>#N/A</v>
      </c>
      <c r="G357" s="2" t="e">
        <f>LOOKUP(Tabela1[[#This Row],[Matricula]],Tabela2[Matrícula],Tabela2[Admissão])</f>
        <v>#N/A</v>
      </c>
      <c r="H357" s="2" t="e">
        <f>IF(LOOKUP(Tabela1[[#This Row],[Matricula]],Contratos!A:A,Contratos!H:H)="","ATIVO",LOOKUP(Tabela1[[#This Row],[Matricula]],Contratos!A:A,Contratos!H:H))</f>
        <v>#N/A</v>
      </c>
      <c r="I357" s="3" t="e">
        <f>LOOKUP(Tabela1[[#This Row],[Matricula]],Contratos!A:A,Contratos!F:F)</f>
        <v>#N/A</v>
      </c>
      <c r="J357" s="3"/>
      <c r="K357" s="3"/>
      <c r="L357" s="3"/>
      <c r="M357" s="3"/>
      <c r="N357" s="3"/>
      <c r="O357" s="3"/>
      <c r="P357" s="3"/>
    </row>
    <row r="358" spans="2:16" x14ac:dyDescent="0.25">
      <c r="B358" s="19" t="e">
        <f>LOOKUP(Tabela1[[#This Row],[Matricula]],Contratos!A:A,Contratos!B:B)</f>
        <v>#N/A</v>
      </c>
      <c r="C358" s="19" t="e">
        <f>LOOKUP(Tabela1[[#This Row],[Matricula]],Contratos!A:A,Contratos!C:C)</f>
        <v>#N/A</v>
      </c>
      <c r="D358" s="19" t="e">
        <f>LOOKUP(Tabela1[[#This Row],[Matricula]],Contratos!A:A,Contratos!D:D)</f>
        <v>#N/A</v>
      </c>
      <c r="E358" s="1" t="s">
        <v>925</v>
      </c>
      <c r="F358" s="19" t="e">
        <f>LOOKUP(Tabela1[[#This Row],[Matricula]],Contratos!A:A,Contratos!I:I)</f>
        <v>#N/A</v>
      </c>
      <c r="G358" s="2" t="e">
        <f>LOOKUP(Tabela1[[#This Row],[Matricula]],Tabela2[Matrícula],Tabela2[Admissão])</f>
        <v>#N/A</v>
      </c>
      <c r="H358" s="2" t="e">
        <f>IF(LOOKUP(Tabela1[[#This Row],[Matricula]],Contratos!A:A,Contratos!H:H)="","ATIVO",LOOKUP(Tabela1[[#This Row],[Matricula]],Contratos!A:A,Contratos!H:H))</f>
        <v>#N/A</v>
      </c>
      <c r="I358" s="3" t="e">
        <f>LOOKUP(Tabela1[[#This Row],[Matricula]],Contratos!A:A,Contratos!F:F)</f>
        <v>#N/A</v>
      </c>
      <c r="J358" s="3"/>
      <c r="K358" s="3"/>
      <c r="L358" s="3"/>
      <c r="M358" s="3"/>
      <c r="N358" s="3"/>
      <c r="O358" s="3"/>
      <c r="P358" s="3"/>
    </row>
    <row r="359" spans="2:16" x14ac:dyDescent="0.25">
      <c r="B359" s="19" t="e">
        <f>LOOKUP(Tabela1[[#This Row],[Matricula]],Contratos!A:A,Contratos!B:B)</f>
        <v>#N/A</v>
      </c>
      <c r="C359" s="19" t="e">
        <f>LOOKUP(Tabela1[[#This Row],[Matricula]],Contratos!A:A,Contratos!C:C)</f>
        <v>#N/A</v>
      </c>
      <c r="D359" s="19" t="e">
        <f>LOOKUP(Tabela1[[#This Row],[Matricula]],Contratos!A:A,Contratos!D:D)</f>
        <v>#N/A</v>
      </c>
      <c r="E359" s="1" t="s">
        <v>925</v>
      </c>
      <c r="F359" s="19" t="e">
        <f>LOOKUP(Tabela1[[#This Row],[Matricula]],Contratos!A:A,Contratos!I:I)</f>
        <v>#N/A</v>
      </c>
      <c r="G359" s="2" t="e">
        <f>LOOKUP(Tabela1[[#This Row],[Matricula]],Tabela2[Matrícula],Tabela2[Admissão])</f>
        <v>#N/A</v>
      </c>
      <c r="H359" s="2" t="e">
        <f>IF(LOOKUP(Tabela1[[#This Row],[Matricula]],Contratos!A:A,Contratos!H:H)="","ATIVO",LOOKUP(Tabela1[[#This Row],[Matricula]],Contratos!A:A,Contratos!H:H))</f>
        <v>#N/A</v>
      </c>
      <c r="I359" s="3" t="e">
        <f>LOOKUP(Tabela1[[#This Row],[Matricula]],Contratos!A:A,Contratos!F:F)</f>
        <v>#N/A</v>
      </c>
      <c r="J359" s="3"/>
      <c r="K359" s="3"/>
      <c r="L359" s="3"/>
      <c r="M359" s="3"/>
      <c r="N359" s="3"/>
      <c r="O359" s="3"/>
      <c r="P359" s="3"/>
    </row>
    <row r="360" spans="2:16" x14ac:dyDescent="0.25">
      <c r="B360" s="19" t="e">
        <f>LOOKUP(Tabela1[[#This Row],[Matricula]],Contratos!A:A,Contratos!B:B)</f>
        <v>#N/A</v>
      </c>
      <c r="C360" s="19" t="e">
        <f>LOOKUP(Tabela1[[#This Row],[Matricula]],Contratos!A:A,Contratos!C:C)</f>
        <v>#N/A</v>
      </c>
      <c r="D360" s="19" t="e">
        <f>LOOKUP(Tabela1[[#This Row],[Matricula]],Contratos!A:A,Contratos!D:D)</f>
        <v>#N/A</v>
      </c>
      <c r="E360" s="1" t="s">
        <v>925</v>
      </c>
      <c r="F360" s="19" t="e">
        <f>LOOKUP(Tabela1[[#This Row],[Matricula]],Contratos!A:A,Contratos!I:I)</f>
        <v>#N/A</v>
      </c>
      <c r="G360" s="2" t="e">
        <f>LOOKUP(Tabela1[[#This Row],[Matricula]],Tabela2[Matrícula],Tabela2[Admissão])</f>
        <v>#N/A</v>
      </c>
      <c r="H360" s="2" t="e">
        <f>IF(LOOKUP(Tabela1[[#This Row],[Matricula]],Contratos!A:A,Contratos!H:H)="","ATIVO",LOOKUP(Tabela1[[#This Row],[Matricula]],Contratos!A:A,Contratos!H:H))</f>
        <v>#N/A</v>
      </c>
      <c r="I360" s="3" t="e">
        <f>LOOKUP(Tabela1[[#This Row],[Matricula]],Contratos!A:A,Contratos!F:F)</f>
        <v>#N/A</v>
      </c>
      <c r="J360" s="3"/>
      <c r="K360" s="3"/>
      <c r="L360" s="3"/>
      <c r="M360" s="3"/>
      <c r="N360" s="3"/>
      <c r="O360" s="3"/>
      <c r="P360" s="3"/>
    </row>
    <row r="361" spans="2:16" x14ac:dyDescent="0.25">
      <c r="B361" s="19" t="e">
        <f>LOOKUP(Tabela1[[#This Row],[Matricula]],Contratos!A:A,Contratos!B:B)</f>
        <v>#N/A</v>
      </c>
      <c r="C361" s="19" t="e">
        <f>LOOKUP(Tabela1[[#This Row],[Matricula]],Contratos!A:A,Contratos!C:C)</f>
        <v>#N/A</v>
      </c>
      <c r="D361" s="19" t="e">
        <f>LOOKUP(Tabela1[[#This Row],[Matricula]],Contratos!A:A,Contratos!D:D)</f>
        <v>#N/A</v>
      </c>
      <c r="E361" s="1" t="s">
        <v>925</v>
      </c>
      <c r="F361" s="19" t="e">
        <f>LOOKUP(Tabela1[[#This Row],[Matricula]],Contratos!A:A,Contratos!I:I)</f>
        <v>#N/A</v>
      </c>
      <c r="G361" s="2" t="e">
        <f>LOOKUP(Tabela1[[#This Row],[Matricula]],Tabela2[Matrícula],Tabela2[Admissão])</f>
        <v>#N/A</v>
      </c>
      <c r="H361" s="2" t="e">
        <f>IF(LOOKUP(Tabela1[[#This Row],[Matricula]],Contratos!A:A,Contratos!H:H)="","ATIVO",LOOKUP(Tabela1[[#This Row],[Matricula]],Contratos!A:A,Contratos!H:H))</f>
        <v>#N/A</v>
      </c>
      <c r="I361" s="3" t="e">
        <f>LOOKUP(Tabela1[[#This Row],[Matricula]],Contratos!A:A,Contratos!F:F)</f>
        <v>#N/A</v>
      </c>
      <c r="J361" s="3"/>
      <c r="K361" s="3"/>
      <c r="L361" s="3"/>
      <c r="M361" s="3"/>
      <c r="N361" s="3"/>
      <c r="O361" s="3"/>
      <c r="P361" s="3"/>
    </row>
    <row r="362" spans="2:16" x14ac:dyDescent="0.25">
      <c r="B362" s="19" t="e">
        <f>LOOKUP(Tabela1[[#This Row],[Matricula]],Contratos!A:A,Contratos!B:B)</f>
        <v>#N/A</v>
      </c>
      <c r="C362" s="19" t="e">
        <f>LOOKUP(Tabela1[[#This Row],[Matricula]],Contratos!A:A,Contratos!C:C)</f>
        <v>#N/A</v>
      </c>
      <c r="D362" s="19" t="e">
        <f>LOOKUP(Tabela1[[#This Row],[Matricula]],Contratos!A:A,Contratos!D:D)</f>
        <v>#N/A</v>
      </c>
      <c r="E362" s="1" t="s">
        <v>925</v>
      </c>
      <c r="F362" s="19" t="e">
        <f>LOOKUP(Tabela1[[#This Row],[Matricula]],Contratos!A:A,Contratos!I:I)</f>
        <v>#N/A</v>
      </c>
      <c r="G362" s="2" t="e">
        <f>LOOKUP(Tabela1[[#This Row],[Matricula]],Tabela2[Matrícula],Tabela2[Admissão])</f>
        <v>#N/A</v>
      </c>
      <c r="H362" s="2" t="e">
        <f>IF(LOOKUP(Tabela1[[#This Row],[Matricula]],Contratos!A:A,Contratos!H:H)="","ATIVO",LOOKUP(Tabela1[[#This Row],[Matricula]],Contratos!A:A,Contratos!H:H))</f>
        <v>#N/A</v>
      </c>
      <c r="I362" s="3" t="e">
        <f>LOOKUP(Tabela1[[#This Row],[Matricula]],Contratos!A:A,Contratos!F:F)</f>
        <v>#N/A</v>
      </c>
      <c r="J362" s="3"/>
      <c r="K362" s="3"/>
      <c r="L362" s="3"/>
      <c r="M362" s="3"/>
      <c r="N362" s="3"/>
      <c r="O362" s="3"/>
      <c r="P362" s="3"/>
    </row>
    <row r="363" spans="2:16" x14ac:dyDescent="0.25">
      <c r="B363" s="19" t="e">
        <f>LOOKUP(Tabela1[[#This Row],[Matricula]],Contratos!A:A,Contratos!B:B)</f>
        <v>#N/A</v>
      </c>
      <c r="C363" s="19" t="e">
        <f>LOOKUP(Tabela1[[#This Row],[Matricula]],Contratos!A:A,Contratos!C:C)</f>
        <v>#N/A</v>
      </c>
      <c r="D363" s="19" t="e">
        <f>LOOKUP(Tabela1[[#This Row],[Matricula]],Contratos!A:A,Contratos!D:D)</f>
        <v>#N/A</v>
      </c>
      <c r="E363" s="1" t="s">
        <v>925</v>
      </c>
      <c r="F363" s="19" t="e">
        <f>LOOKUP(Tabela1[[#This Row],[Matricula]],Contratos!A:A,Contratos!I:I)</f>
        <v>#N/A</v>
      </c>
      <c r="G363" s="2" t="e">
        <f>LOOKUP(Tabela1[[#This Row],[Matricula]],Tabela2[Matrícula],Tabela2[Admissão])</f>
        <v>#N/A</v>
      </c>
      <c r="H363" s="2" t="e">
        <f>IF(LOOKUP(Tabela1[[#This Row],[Matricula]],Contratos!A:A,Contratos!H:H)="","ATIVO",LOOKUP(Tabela1[[#This Row],[Matricula]],Contratos!A:A,Contratos!H:H))</f>
        <v>#N/A</v>
      </c>
      <c r="I363" s="3" t="e">
        <f>LOOKUP(Tabela1[[#This Row],[Matricula]],Contratos!A:A,Contratos!F:F)</f>
        <v>#N/A</v>
      </c>
      <c r="J363" s="3"/>
      <c r="K363" s="3"/>
      <c r="L363" s="3"/>
      <c r="M363" s="3"/>
      <c r="N363" s="3"/>
      <c r="O363" s="3"/>
      <c r="P363" s="3"/>
    </row>
    <row r="364" spans="2:16" x14ac:dyDescent="0.25">
      <c r="B364" s="19" t="e">
        <f>LOOKUP(Tabela1[[#This Row],[Matricula]],Contratos!A:A,Contratos!B:B)</f>
        <v>#N/A</v>
      </c>
      <c r="C364" s="19" t="e">
        <f>LOOKUP(Tabela1[[#This Row],[Matricula]],Contratos!A:A,Contratos!C:C)</f>
        <v>#N/A</v>
      </c>
      <c r="D364" s="19" t="e">
        <f>LOOKUP(Tabela1[[#This Row],[Matricula]],Contratos!A:A,Contratos!D:D)</f>
        <v>#N/A</v>
      </c>
      <c r="E364" s="1" t="s">
        <v>925</v>
      </c>
      <c r="F364" s="19" t="e">
        <f>LOOKUP(Tabela1[[#This Row],[Matricula]],Contratos!A:A,Contratos!I:I)</f>
        <v>#N/A</v>
      </c>
      <c r="G364" s="2" t="e">
        <f>LOOKUP(Tabela1[[#This Row],[Matricula]],Tabela2[Matrícula],Tabela2[Admissão])</f>
        <v>#N/A</v>
      </c>
      <c r="H364" s="2" t="e">
        <f>IF(LOOKUP(Tabela1[[#This Row],[Matricula]],Contratos!A:A,Contratos!H:H)="","ATIVO",LOOKUP(Tabela1[[#This Row],[Matricula]],Contratos!A:A,Contratos!H:H))</f>
        <v>#N/A</v>
      </c>
      <c r="I364" s="3" t="e">
        <f>LOOKUP(Tabela1[[#This Row],[Matricula]],Contratos!A:A,Contratos!F:F)</f>
        <v>#N/A</v>
      </c>
      <c r="J364" s="3"/>
      <c r="K364" s="3"/>
      <c r="L364" s="3"/>
      <c r="M364" s="3"/>
      <c r="N364" s="3"/>
      <c r="O364" s="3"/>
      <c r="P364" s="3"/>
    </row>
    <row r="365" spans="2:16" x14ac:dyDescent="0.25">
      <c r="B365" s="19" t="e">
        <f>LOOKUP(Tabela1[[#This Row],[Matricula]],Contratos!A:A,Contratos!B:B)</f>
        <v>#N/A</v>
      </c>
      <c r="C365" s="19" t="e">
        <f>LOOKUP(Tabela1[[#This Row],[Matricula]],Contratos!A:A,Contratos!C:C)</f>
        <v>#N/A</v>
      </c>
      <c r="D365" s="19" t="e">
        <f>LOOKUP(Tabela1[[#This Row],[Matricula]],Contratos!A:A,Contratos!D:D)</f>
        <v>#N/A</v>
      </c>
      <c r="E365" s="1" t="s">
        <v>925</v>
      </c>
      <c r="F365" s="19" t="e">
        <f>LOOKUP(Tabela1[[#This Row],[Matricula]],Contratos!A:A,Contratos!I:I)</f>
        <v>#N/A</v>
      </c>
      <c r="G365" s="2" t="e">
        <f>LOOKUP(Tabela1[[#This Row],[Matricula]],Tabela2[Matrícula],Tabela2[Admissão])</f>
        <v>#N/A</v>
      </c>
      <c r="H365" s="2" t="e">
        <f>IF(LOOKUP(Tabela1[[#This Row],[Matricula]],Contratos!A:A,Contratos!H:H)="","ATIVO",LOOKUP(Tabela1[[#This Row],[Matricula]],Contratos!A:A,Contratos!H:H))</f>
        <v>#N/A</v>
      </c>
      <c r="I365" s="3" t="e">
        <f>LOOKUP(Tabela1[[#This Row],[Matricula]],Contratos!A:A,Contratos!F:F)</f>
        <v>#N/A</v>
      </c>
      <c r="J365" s="3"/>
      <c r="K365" s="3"/>
      <c r="L365" s="3"/>
      <c r="M365" s="3"/>
      <c r="N365" s="3"/>
      <c r="O365" s="3"/>
      <c r="P365" s="3"/>
    </row>
    <row r="366" spans="2:16" x14ac:dyDescent="0.25">
      <c r="B366" s="19" t="e">
        <f>LOOKUP(Tabela1[[#This Row],[Matricula]],Contratos!A:A,Contratos!B:B)</f>
        <v>#N/A</v>
      </c>
      <c r="C366" s="19" t="e">
        <f>LOOKUP(Tabela1[[#This Row],[Matricula]],Contratos!A:A,Contratos!C:C)</f>
        <v>#N/A</v>
      </c>
      <c r="D366" s="19" t="e">
        <f>LOOKUP(Tabela1[[#This Row],[Matricula]],Contratos!A:A,Contratos!D:D)</f>
        <v>#N/A</v>
      </c>
      <c r="E366" s="1" t="s">
        <v>925</v>
      </c>
      <c r="F366" s="19" t="e">
        <f>LOOKUP(Tabela1[[#This Row],[Matricula]],Contratos!A:A,Contratos!I:I)</f>
        <v>#N/A</v>
      </c>
      <c r="G366" s="2" t="e">
        <f>LOOKUP(Tabela1[[#This Row],[Matricula]],Tabela2[Matrícula],Tabela2[Admissão])</f>
        <v>#N/A</v>
      </c>
      <c r="H366" s="2" t="e">
        <f>IF(LOOKUP(Tabela1[[#This Row],[Matricula]],Contratos!A:A,Contratos!H:H)="","ATIVO",LOOKUP(Tabela1[[#This Row],[Matricula]],Contratos!A:A,Contratos!H:H))</f>
        <v>#N/A</v>
      </c>
      <c r="I366" s="3" t="e">
        <f>LOOKUP(Tabela1[[#This Row],[Matricula]],Contratos!A:A,Contratos!F:F)</f>
        <v>#N/A</v>
      </c>
      <c r="J366" s="3"/>
      <c r="K366" s="3"/>
      <c r="L366" s="3"/>
      <c r="M366" s="3"/>
      <c r="N366" s="3"/>
      <c r="O366" s="3"/>
      <c r="P366" s="3"/>
    </row>
    <row r="367" spans="2:16" x14ac:dyDescent="0.25">
      <c r="B367" s="19" t="e">
        <f>LOOKUP(Tabela1[[#This Row],[Matricula]],Contratos!A:A,Contratos!B:B)</f>
        <v>#N/A</v>
      </c>
      <c r="C367" s="19" t="e">
        <f>LOOKUP(Tabela1[[#This Row],[Matricula]],Contratos!A:A,Contratos!C:C)</f>
        <v>#N/A</v>
      </c>
      <c r="D367" s="19" t="e">
        <f>LOOKUP(Tabela1[[#This Row],[Matricula]],Contratos!A:A,Contratos!D:D)</f>
        <v>#N/A</v>
      </c>
      <c r="E367" s="1" t="s">
        <v>925</v>
      </c>
      <c r="F367" s="19" t="e">
        <f>LOOKUP(Tabela1[[#This Row],[Matricula]],Contratos!A:A,Contratos!I:I)</f>
        <v>#N/A</v>
      </c>
      <c r="G367" s="2" t="e">
        <f>LOOKUP(Tabela1[[#This Row],[Matricula]],Tabela2[Matrícula],Tabela2[Admissão])</f>
        <v>#N/A</v>
      </c>
      <c r="H367" s="2" t="e">
        <f>IF(LOOKUP(Tabela1[[#This Row],[Matricula]],Contratos!A:A,Contratos!H:H)="","ATIVO",LOOKUP(Tabela1[[#This Row],[Matricula]],Contratos!A:A,Contratos!H:H))</f>
        <v>#N/A</v>
      </c>
      <c r="I367" s="3" t="e">
        <f>LOOKUP(Tabela1[[#This Row],[Matricula]],Contratos!A:A,Contratos!F:F)</f>
        <v>#N/A</v>
      </c>
      <c r="J367" s="3"/>
      <c r="K367" s="3"/>
      <c r="L367" s="3"/>
      <c r="M367" s="3"/>
      <c r="N367" s="3"/>
      <c r="O367" s="3"/>
      <c r="P367" s="3"/>
    </row>
    <row r="368" spans="2:16" x14ac:dyDescent="0.25">
      <c r="B368" s="19" t="e">
        <f>LOOKUP(Tabela1[[#This Row],[Matricula]],Contratos!A:A,Contratos!B:B)</f>
        <v>#N/A</v>
      </c>
      <c r="C368" s="19" t="e">
        <f>LOOKUP(Tabela1[[#This Row],[Matricula]],Contratos!A:A,Contratos!C:C)</f>
        <v>#N/A</v>
      </c>
      <c r="D368" s="19" t="e">
        <f>LOOKUP(Tabela1[[#This Row],[Matricula]],Contratos!A:A,Contratos!D:D)</f>
        <v>#N/A</v>
      </c>
      <c r="E368" s="1" t="s">
        <v>925</v>
      </c>
      <c r="F368" s="19" t="e">
        <f>LOOKUP(Tabela1[[#This Row],[Matricula]],Contratos!A:A,Contratos!I:I)</f>
        <v>#N/A</v>
      </c>
      <c r="G368" s="2" t="e">
        <f>LOOKUP(Tabela1[[#This Row],[Matricula]],Tabela2[Matrícula],Tabela2[Admissão])</f>
        <v>#N/A</v>
      </c>
      <c r="H368" s="2" t="e">
        <f>IF(LOOKUP(Tabela1[[#This Row],[Matricula]],Contratos!A:A,Contratos!H:H)="","ATIVO",LOOKUP(Tabela1[[#This Row],[Matricula]],Contratos!A:A,Contratos!H:H))</f>
        <v>#N/A</v>
      </c>
      <c r="I368" s="3" t="e">
        <f>LOOKUP(Tabela1[[#This Row],[Matricula]],Contratos!A:A,Contratos!F:F)</f>
        <v>#N/A</v>
      </c>
      <c r="J368" s="3"/>
      <c r="K368" s="3"/>
      <c r="L368" s="3"/>
      <c r="M368" s="3"/>
      <c r="N368" s="3"/>
      <c r="O368" s="3"/>
      <c r="P368" s="3"/>
    </row>
    <row r="369" spans="2:16" x14ac:dyDescent="0.25">
      <c r="B369" s="19" t="e">
        <f>LOOKUP(Tabela1[[#This Row],[Matricula]],Contratos!A:A,Contratos!B:B)</f>
        <v>#N/A</v>
      </c>
      <c r="C369" s="19" t="e">
        <f>LOOKUP(Tabela1[[#This Row],[Matricula]],Contratos!A:A,Contratos!C:C)</f>
        <v>#N/A</v>
      </c>
      <c r="D369" s="19" t="e">
        <f>LOOKUP(Tabela1[[#This Row],[Matricula]],Contratos!A:A,Contratos!D:D)</f>
        <v>#N/A</v>
      </c>
      <c r="E369" s="1" t="s">
        <v>925</v>
      </c>
      <c r="F369" s="19" t="e">
        <f>LOOKUP(Tabela1[[#This Row],[Matricula]],Contratos!A:A,Contratos!I:I)</f>
        <v>#N/A</v>
      </c>
      <c r="G369" s="2" t="e">
        <f>LOOKUP(Tabela1[[#This Row],[Matricula]],Tabela2[Matrícula],Tabela2[Admissão])</f>
        <v>#N/A</v>
      </c>
      <c r="H369" s="2" t="e">
        <f>IF(LOOKUP(Tabela1[[#This Row],[Matricula]],Contratos!A:A,Contratos!H:H)="","ATIVO",LOOKUP(Tabela1[[#This Row],[Matricula]],Contratos!A:A,Contratos!H:H))</f>
        <v>#N/A</v>
      </c>
      <c r="I369" s="3" t="e">
        <f>LOOKUP(Tabela1[[#This Row],[Matricula]],Contratos!A:A,Contratos!F:F)</f>
        <v>#N/A</v>
      </c>
      <c r="J369" s="3"/>
      <c r="K369" s="3"/>
      <c r="L369" s="3"/>
      <c r="M369" s="3"/>
      <c r="N369" s="3"/>
      <c r="O369" s="3"/>
      <c r="P369" s="3"/>
    </row>
    <row r="370" spans="2:16" x14ac:dyDescent="0.25">
      <c r="B370" s="19" t="e">
        <f>LOOKUP(Tabela1[[#This Row],[Matricula]],Contratos!A:A,Contratos!B:B)</f>
        <v>#N/A</v>
      </c>
      <c r="C370" s="19" t="e">
        <f>LOOKUP(Tabela1[[#This Row],[Matricula]],Contratos!A:A,Contratos!C:C)</f>
        <v>#N/A</v>
      </c>
      <c r="D370" s="19" t="e">
        <f>LOOKUP(Tabela1[[#This Row],[Matricula]],Contratos!A:A,Contratos!D:D)</f>
        <v>#N/A</v>
      </c>
      <c r="E370" s="1" t="s">
        <v>925</v>
      </c>
      <c r="F370" s="19" t="e">
        <f>LOOKUP(Tabela1[[#This Row],[Matricula]],Contratos!A:A,Contratos!I:I)</f>
        <v>#N/A</v>
      </c>
      <c r="G370" s="2" t="e">
        <f>LOOKUP(Tabela1[[#This Row],[Matricula]],Tabela2[Matrícula],Tabela2[Admissão])</f>
        <v>#N/A</v>
      </c>
      <c r="H370" s="2" t="e">
        <f>IF(LOOKUP(Tabela1[[#This Row],[Matricula]],Contratos!A:A,Contratos!H:H)="","ATIVO",LOOKUP(Tabela1[[#This Row],[Matricula]],Contratos!A:A,Contratos!H:H))</f>
        <v>#N/A</v>
      </c>
      <c r="I370" s="3" t="e">
        <f>LOOKUP(Tabela1[[#This Row],[Matricula]],Contratos!A:A,Contratos!F:F)</f>
        <v>#N/A</v>
      </c>
      <c r="J370" s="3"/>
      <c r="K370" s="3"/>
      <c r="L370" s="3"/>
      <c r="M370" s="3"/>
      <c r="N370" s="3"/>
      <c r="O370" s="3"/>
      <c r="P370" s="3"/>
    </row>
    <row r="371" spans="2:16" x14ac:dyDescent="0.25">
      <c r="B371" s="19" t="e">
        <f>LOOKUP(Tabela1[[#This Row],[Matricula]],Contratos!A:A,Contratos!B:B)</f>
        <v>#N/A</v>
      </c>
      <c r="C371" s="19" t="e">
        <f>LOOKUP(Tabela1[[#This Row],[Matricula]],Contratos!A:A,Contratos!C:C)</f>
        <v>#N/A</v>
      </c>
      <c r="D371" s="19" t="e">
        <f>LOOKUP(Tabela1[[#This Row],[Matricula]],Contratos!A:A,Contratos!D:D)</f>
        <v>#N/A</v>
      </c>
      <c r="E371" s="1" t="s">
        <v>925</v>
      </c>
      <c r="F371" s="19" t="e">
        <f>LOOKUP(Tabela1[[#This Row],[Matricula]],Contratos!A:A,Contratos!I:I)</f>
        <v>#N/A</v>
      </c>
      <c r="G371" s="2" t="e">
        <f>LOOKUP(Tabela1[[#This Row],[Matricula]],Tabela2[Matrícula],Tabela2[Admissão])</f>
        <v>#N/A</v>
      </c>
      <c r="H371" s="2" t="e">
        <f>IF(LOOKUP(Tabela1[[#This Row],[Matricula]],Contratos!A:A,Contratos!H:H)="","ATIVO",LOOKUP(Tabela1[[#This Row],[Matricula]],Contratos!A:A,Contratos!H:H))</f>
        <v>#N/A</v>
      </c>
      <c r="I371" s="3" t="e">
        <f>LOOKUP(Tabela1[[#This Row],[Matricula]],Contratos!A:A,Contratos!F:F)</f>
        <v>#N/A</v>
      </c>
      <c r="J371" s="3"/>
      <c r="K371" s="3"/>
      <c r="L371" s="3"/>
      <c r="M371" s="3"/>
      <c r="N371" s="3"/>
      <c r="O371" s="3"/>
      <c r="P371" s="3"/>
    </row>
    <row r="372" spans="2:16" x14ac:dyDescent="0.25">
      <c r="B372" s="19" t="e">
        <f>LOOKUP(Tabela1[[#This Row],[Matricula]],Contratos!A:A,Contratos!B:B)</f>
        <v>#N/A</v>
      </c>
      <c r="C372" s="19" t="e">
        <f>LOOKUP(Tabela1[[#This Row],[Matricula]],Contratos!A:A,Contratos!C:C)</f>
        <v>#N/A</v>
      </c>
      <c r="D372" s="19" t="e">
        <f>LOOKUP(Tabela1[[#This Row],[Matricula]],Contratos!A:A,Contratos!D:D)</f>
        <v>#N/A</v>
      </c>
      <c r="E372" s="1" t="s">
        <v>925</v>
      </c>
      <c r="F372" s="19" t="e">
        <f>LOOKUP(Tabela1[[#This Row],[Matricula]],Contratos!A:A,Contratos!I:I)</f>
        <v>#N/A</v>
      </c>
      <c r="G372" s="2" t="e">
        <f>LOOKUP(Tabela1[[#This Row],[Matricula]],Tabela2[Matrícula],Tabela2[Admissão])</f>
        <v>#N/A</v>
      </c>
      <c r="H372" s="2" t="e">
        <f>IF(LOOKUP(Tabela1[[#This Row],[Matricula]],Contratos!A:A,Contratos!H:H)="","ATIVO",LOOKUP(Tabela1[[#This Row],[Matricula]],Contratos!A:A,Contratos!H:H))</f>
        <v>#N/A</v>
      </c>
      <c r="I372" s="3" t="e">
        <f>LOOKUP(Tabela1[[#This Row],[Matricula]],Contratos!A:A,Contratos!F:F)</f>
        <v>#N/A</v>
      </c>
      <c r="J372" s="3"/>
      <c r="K372" s="3"/>
      <c r="L372" s="3"/>
      <c r="M372" s="3"/>
      <c r="N372" s="3"/>
      <c r="O372" s="3"/>
      <c r="P372" s="3"/>
    </row>
    <row r="373" spans="2:16" x14ac:dyDescent="0.25">
      <c r="B373" s="19" t="e">
        <f>LOOKUP(Tabela1[[#This Row],[Matricula]],Contratos!A:A,Contratos!B:B)</f>
        <v>#N/A</v>
      </c>
      <c r="C373" s="19" t="e">
        <f>LOOKUP(Tabela1[[#This Row],[Matricula]],Contratos!A:A,Contratos!C:C)</f>
        <v>#N/A</v>
      </c>
      <c r="D373" s="19" t="e">
        <f>LOOKUP(Tabela1[[#This Row],[Matricula]],Contratos!A:A,Contratos!D:D)</f>
        <v>#N/A</v>
      </c>
      <c r="E373" s="1" t="s">
        <v>925</v>
      </c>
      <c r="F373" s="19" t="e">
        <f>LOOKUP(Tabela1[[#This Row],[Matricula]],Contratos!A:A,Contratos!I:I)</f>
        <v>#N/A</v>
      </c>
      <c r="G373" s="2" t="e">
        <f>LOOKUP(Tabela1[[#This Row],[Matricula]],Tabela2[Matrícula],Tabela2[Admissão])</f>
        <v>#N/A</v>
      </c>
      <c r="H373" s="2" t="e">
        <f>IF(LOOKUP(Tabela1[[#This Row],[Matricula]],Contratos!A:A,Contratos!H:H)="","ATIVO",LOOKUP(Tabela1[[#This Row],[Matricula]],Contratos!A:A,Contratos!H:H))</f>
        <v>#N/A</v>
      </c>
      <c r="I373" s="3" t="e">
        <f>LOOKUP(Tabela1[[#This Row],[Matricula]],Contratos!A:A,Contratos!F:F)</f>
        <v>#N/A</v>
      </c>
      <c r="J373" s="3"/>
      <c r="K373" s="3"/>
      <c r="L373" s="3"/>
      <c r="M373" s="3"/>
      <c r="N373" s="3"/>
      <c r="O373" s="3"/>
      <c r="P373" s="3"/>
    </row>
    <row r="374" spans="2:16" x14ac:dyDescent="0.25">
      <c r="B374" s="19" t="e">
        <f>LOOKUP(Tabela1[[#This Row],[Matricula]],Contratos!A:A,Contratos!B:B)</f>
        <v>#N/A</v>
      </c>
      <c r="C374" s="19" t="e">
        <f>LOOKUP(Tabela1[[#This Row],[Matricula]],Contratos!A:A,Contratos!C:C)</f>
        <v>#N/A</v>
      </c>
      <c r="D374" s="19" t="e">
        <f>LOOKUP(Tabela1[[#This Row],[Matricula]],Contratos!A:A,Contratos!D:D)</f>
        <v>#N/A</v>
      </c>
      <c r="E374" s="1" t="s">
        <v>925</v>
      </c>
      <c r="F374" s="19" t="e">
        <f>LOOKUP(Tabela1[[#This Row],[Matricula]],Contratos!A:A,Contratos!I:I)</f>
        <v>#N/A</v>
      </c>
      <c r="G374" s="2" t="e">
        <f>LOOKUP(Tabela1[[#This Row],[Matricula]],Tabela2[Matrícula],Tabela2[Admissão])</f>
        <v>#N/A</v>
      </c>
      <c r="H374" s="2" t="e">
        <f>IF(LOOKUP(Tabela1[[#This Row],[Matricula]],Contratos!A:A,Contratos!H:H)="","ATIVO",LOOKUP(Tabela1[[#This Row],[Matricula]],Contratos!A:A,Contratos!H:H))</f>
        <v>#N/A</v>
      </c>
      <c r="I374" s="3" t="e">
        <f>LOOKUP(Tabela1[[#This Row],[Matricula]],Contratos!A:A,Contratos!F:F)</f>
        <v>#N/A</v>
      </c>
      <c r="J374" s="3"/>
      <c r="K374" s="3"/>
      <c r="L374" s="3"/>
      <c r="M374" s="3"/>
      <c r="N374" s="3"/>
      <c r="O374" s="3"/>
      <c r="P374" s="3"/>
    </row>
    <row r="375" spans="2:16" x14ac:dyDescent="0.25">
      <c r="B375" s="19" t="e">
        <f>LOOKUP(Tabela1[[#This Row],[Matricula]],Contratos!A:A,Contratos!B:B)</f>
        <v>#N/A</v>
      </c>
      <c r="C375" s="19" t="e">
        <f>LOOKUP(Tabela1[[#This Row],[Matricula]],Contratos!A:A,Contratos!C:C)</f>
        <v>#N/A</v>
      </c>
      <c r="D375" s="19" t="e">
        <f>LOOKUP(Tabela1[[#This Row],[Matricula]],Contratos!A:A,Contratos!D:D)</f>
        <v>#N/A</v>
      </c>
      <c r="E375" s="1" t="s">
        <v>925</v>
      </c>
      <c r="F375" s="19" t="e">
        <f>LOOKUP(Tabela1[[#This Row],[Matricula]],Contratos!A:A,Contratos!I:I)</f>
        <v>#N/A</v>
      </c>
      <c r="G375" s="2" t="e">
        <f>LOOKUP(Tabela1[[#This Row],[Matricula]],Tabela2[Matrícula],Tabela2[Admissão])</f>
        <v>#N/A</v>
      </c>
      <c r="H375" s="2" t="e">
        <f>IF(LOOKUP(Tabela1[[#This Row],[Matricula]],Contratos!A:A,Contratos!H:H)="","ATIVO",LOOKUP(Tabela1[[#This Row],[Matricula]],Contratos!A:A,Contratos!H:H))</f>
        <v>#N/A</v>
      </c>
      <c r="I375" s="3" t="e">
        <f>LOOKUP(Tabela1[[#This Row],[Matricula]],Contratos!A:A,Contratos!F:F)</f>
        <v>#N/A</v>
      </c>
      <c r="J375" s="3"/>
      <c r="K375" s="3"/>
      <c r="L375" s="3"/>
      <c r="M375" s="3"/>
      <c r="N375" s="3"/>
      <c r="O375" s="3"/>
      <c r="P375" s="3"/>
    </row>
    <row r="376" spans="2:16" x14ac:dyDescent="0.25">
      <c r="B376" s="19" t="e">
        <f>LOOKUP(Tabela1[[#This Row],[Matricula]],Contratos!A:A,Contratos!B:B)</f>
        <v>#N/A</v>
      </c>
      <c r="C376" s="19" t="e">
        <f>LOOKUP(Tabela1[[#This Row],[Matricula]],Contratos!A:A,Contratos!C:C)</f>
        <v>#N/A</v>
      </c>
      <c r="D376" s="19" t="e">
        <f>LOOKUP(Tabela1[[#This Row],[Matricula]],Contratos!A:A,Contratos!D:D)</f>
        <v>#N/A</v>
      </c>
      <c r="E376" s="1" t="s">
        <v>925</v>
      </c>
      <c r="F376" s="19" t="e">
        <f>LOOKUP(Tabela1[[#This Row],[Matricula]],Contratos!A:A,Contratos!I:I)</f>
        <v>#N/A</v>
      </c>
      <c r="G376" s="2" t="e">
        <f>LOOKUP(Tabela1[[#This Row],[Matricula]],Tabela2[Matrícula],Tabela2[Admissão])</f>
        <v>#N/A</v>
      </c>
      <c r="H376" s="2" t="e">
        <f>IF(LOOKUP(Tabela1[[#This Row],[Matricula]],Contratos!A:A,Contratos!H:H)="","ATIVO",LOOKUP(Tabela1[[#This Row],[Matricula]],Contratos!A:A,Contratos!H:H))</f>
        <v>#N/A</v>
      </c>
      <c r="I376" s="3" t="e">
        <f>LOOKUP(Tabela1[[#This Row],[Matricula]],Contratos!A:A,Contratos!F:F)</f>
        <v>#N/A</v>
      </c>
      <c r="J376" s="3"/>
      <c r="K376" s="3"/>
      <c r="L376" s="3"/>
      <c r="M376" s="3"/>
      <c r="N376" s="3"/>
      <c r="O376" s="3"/>
      <c r="P376" s="3"/>
    </row>
    <row r="377" spans="2:16" x14ac:dyDescent="0.25">
      <c r="B377" s="19" t="e">
        <f>LOOKUP(Tabela1[[#This Row],[Matricula]],Contratos!A:A,Contratos!B:B)</f>
        <v>#N/A</v>
      </c>
      <c r="C377" s="19" t="e">
        <f>LOOKUP(Tabela1[[#This Row],[Matricula]],Contratos!A:A,Contratos!C:C)</f>
        <v>#N/A</v>
      </c>
      <c r="D377" s="19" t="e">
        <f>LOOKUP(Tabela1[[#This Row],[Matricula]],Contratos!A:A,Contratos!D:D)</f>
        <v>#N/A</v>
      </c>
      <c r="E377" s="1" t="s">
        <v>925</v>
      </c>
      <c r="F377" s="19" t="e">
        <f>LOOKUP(Tabela1[[#This Row],[Matricula]],Contratos!A:A,Contratos!I:I)</f>
        <v>#N/A</v>
      </c>
      <c r="G377" s="2" t="e">
        <f>LOOKUP(Tabela1[[#This Row],[Matricula]],Tabela2[Matrícula],Tabela2[Admissão])</f>
        <v>#N/A</v>
      </c>
      <c r="H377" s="2" t="e">
        <f>IF(LOOKUP(Tabela1[[#This Row],[Matricula]],Contratos!A:A,Contratos!H:H)="","ATIVO",LOOKUP(Tabela1[[#This Row],[Matricula]],Contratos!A:A,Contratos!H:H))</f>
        <v>#N/A</v>
      </c>
      <c r="I377" s="3" t="e">
        <f>LOOKUP(Tabela1[[#This Row],[Matricula]],Contratos!A:A,Contratos!F:F)</f>
        <v>#N/A</v>
      </c>
      <c r="J377" s="3"/>
      <c r="K377" s="3"/>
      <c r="L377" s="3"/>
      <c r="M377" s="3"/>
      <c r="N377" s="3"/>
      <c r="O377" s="3"/>
      <c r="P377" s="3"/>
    </row>
    <row r="378" spans="2:16" x14ac:dyDescent="0.25">
      <c r="B378" s="19" t="e">
        <f>LOOKUP(Tabela1[[#This Row],[Matricula]],Contratos!A:A,Contratos!B:B)</f>
        <v>#N/A</v>
      </c>
      <c r="C378" s="19" t="e">
        <f>LOOKUP(Tabela1[[#This Row],[Matricula]],Contratos!A:A,Contratos!C:C)</f>
        <v>#N/A</v>
      </c>
      <c r="D378" s="19" t="e">
        <f>LOOKUP(Tabela1[[#This Row],[Matricula]],Contratos!A:A,Contratos!D:D)</f>
        <v>#N/A</v>
      </c>
      <c r="E378" s="1" t="s">
        <v>925</v>
      </c>
      <c r="F378" s="19" t="e">
        <f>LOOKUP(Tabela1[[#This Row],[Matricula]],Contratos!A:A,Contratos!I:I)</f>
        <v>#N/A</v>
      </c>
      <c r="G378" s="2" t="e">
        <f>LOOKUP(Tabela1[[#This Row],[Matricula]],Tabela2[Matrícula],Tabela2[Admissão])</f>
        <v>#N/A</v>
      </c>
      <c r="H378" s="2" t="e">
        <f>IF(LOOKUP(Tabela1[[#This Row],[Matricula]],Contratos!A:A,Contratos!H:H)="","ATIVO",LOOKUP(Tabela1[[#This Row],[Matricula]],Contratos!A:A,Contratos!H:H))</f>
        <v>#N/A</v>
      </c>
      <c r="I378" s="3" t="e">
        <f>LOOKUP(Tabela1[[#This Row],[Matricula]],Contratos!A:A,Contratos!F:F)</f>
        <v>#N/A</v>
      </c>
      <c r="J378" s="3"/>
      <c r="K378" s="3"/>
      <c r="L378" s="3"/>
      <c r="M378" s="3"/>
      <c r="N378" s="3"/>
      <c r="O378" s="3"/>
      <c r="P378" s="3"/>
    </row>
    <row r="379" spans="2:16" x14ac:dyDescent="0.25">
      <c r="B379" s="19" t="e">
        <f>LOOKUP(Tabela1[[#This Row],[Matricula]],Contratos!A:A,Contratos!B:B)</f>
        <v>#N/A</v>
      </c>
      <c r="C379" s="19" t="e">
        <f>LOOKUP(Tabela1[[#This Row],[Matricula]],Contratos!A:A,Contratos!C:C)</f>
        <v>#N/A</v>
      </c>
      <c r="D379" s="19" t="e">
        <f>LOOKUP(Tabela1[[#This Row],[Matricula]],Contratos!A:A,Contratos!D:D)</f>
        <v>#N/A</v>
      </c>
      <c r="E379" s="1" t="s">
        <v>925</v>
      </c>
      <c r="F379" s="19" t="e">
        <f>LOOKUP(Tabela1[[#This Row],[Matricula]],Contratos!A:A,Contratos!I:I)</f>
        <v>#N/A</v>
      </c>
      <c r="G379" s="2" t="e">
        <f>LOOKUP(Tabela1[[#This Row],[Matricula]],Tabela2[Matrícula],Tabela2[Admissão])</f>
        <v>#N/A</v>
      </c>
      <c r="H379" s="2" t="e">
        <f>IF(LOOKUP(Tabela1[[#This Row],[Matricula]],Contratos!A:A,Contratos!H:H)="","ATIVO",LOOKUP(Tabela1[[#This Row],[Matricula]],Contratos!A:A,Contratos!H:H))</f>
        <v>#N/A</v>
      </c>
      <c r="I379" s="3" t="e">
        <f>LOOKUP(Tabela1[[#This Row],[Matricula]],Contratos!A:A,Contratos!F:F)</f>
        <v>#N/A</v>
      </c>
      <c r="J379" s="3"/>
      <c r="K379" s="3"/>
      <c r="L379" s="3"/>
      <c r="M379" s="3"/>
      <c r="N379" s="3"/>
      <c r="O379" s="3"/>
      <c r="P379" s="3"/>
    </row>
    <row r="380" spans="2:16" x14ac:dyDescent="0.25">
      <c r="B380" s="19" t="e">
        <f>LOOKUP(Tabela1[[#This Row],[Matricula]],Contratos!A:A,Contratos!B:B)</f>
        <v>#N/A</v>
      </c>
      <c r="C380" s="19" t="e">
        <f>LOOKUP(Tabela1[[#This Row],[Matricula]],Contratos!A:A,Contratos!C:C)</f>
        <v>#N/A</v>
      </c>
      <c r="D380" s="19" t="e">
        <f>LOOKUP(Tabela1[[#This Row],[Matricula]],Contratos!A:A,Contratos!D:D)</f>
        <v>#N/A</v>
      </c>
      <c r="E380" s="1" t="s">
        <v>925</v>
      </c>
      <c r="F380" s="19" t="e">
        <f>LOOKUP(Tabela1[[#This Row],[Matricula]],Contratos!A:A,Contratos!I:I)</f>
        <v>#N/A</v>
      </c>
      <c r="G380" s="2" t="e">
        <f>LOOKUP(Tabela1[[#This Row],[Matricula]],Tabela2[Matrícula],Tabela2[Admissão])</f>
        <v>#N/A</v>
      </c>
      <c r="H380" s="2" t="e">
        <f>IF(LOOKUP(Tabela1[[#This Row],[Matricula]],Contratos!A:A,Contratos!H:H)="","ATIVO",LOOKUP(Tabela1[[#This Row],[Matricula]],Contratos!A:A,Contratos!H:H))</f>
        <v>#N/A</v>
      </c>
      <c r="I380" s="3" t="e">
        <f>LOOKUP(Tabela1[[#This Row],[Matricula]],Contratos!A:A,Contratos!F:F)</f>
        <v>#N/A</v>
      </c>
      <c r="J380" s="3"/>
      <c r="K380" s="3"/>
      <c r="L380" s="3"/>
      <c r="M380" s="3"/>
      <c r="N380" s="3"/>
      <c r="O380" s="3"/>
      <c r="P380" s="3"/>
    </row>
    <row r="381" spans="2:16" x14ac:dyDescent="0.25">
      <c r="B381" s="19" t="e">
        <f>LOOKUP(Tabela1[[#This Row],[Matricula]],Contratos!A:A,Contratos!B:B)</f>
        <v>#N/A</v>
      </c>
      <c r="C381" s="19" t="e">
        <f>LOOKUP(Tabela1[[#This Row],[Matricula]],Contratos!A:A,Contratos!C:C)</f>
        <v>#N/A</v>
      </c>
      <c r="D381" s="19" t="e">
        <f>LOOKUP(Tabela1[[#This Row],[Matricula]],Contratos!A:A,Contratos!D:D)</f>
        <v>#N/A</v>
      </c>
      <c r="E381" s="1" t="s">
        <v>925</v>
      </c>
      <c r="F381" s="19" t="e">
        <f>LOOKUP(Tabela1[[#This Row],[Matricula]],Contratos!A:A,Contratos!I:I)</f>
        <v>#N/A</v>
      </c>
      <c r="G381" s="2" t="e">
        <f>LOOKUP(Tabela1[[#This Row],[Matricula]],Tabela2[Matrícula],Tabela2[Admissão])</f>
        <v>#N/A</v>
      </c>
      <c r="H381" s="2" t="e">
        <f>IF(LOOKUP(Tabela1[[#This Row],[Matricula]],Contratos!A:A,Contratos!H:H)="","ATIVO",LOOKUP(Tabela1[[#This Row],[Matricula]],Contratos!A:A,Contratos!H:H))</f>
        <v>#N/A</v>
      </c>
      <c r="I381" s="3" t="e">
        <f>LOOKUP(Tabela1[[#This Row],[Matricula]],Contratos!A:A,Contratos!F:F)</f>
        <v>#N/A</v>
      </c>
      <c r="J381" s="3"/>
      <c r="K381" s="3"/>
      <c r="L381" s="3"/>
      <c r="M381" s="3"/>
      <c r="N381" s="3"/>
      <c r="O381" s="3"/>
      <c r="P381" s="3"/>
    </row>
    <row r="382" spans="2:16" x14ac:dyDescent="0.25">
      <c r="B382" s="19" t="e">
        <f>LOOKUP(Tabela1[[#This Row],[Matricula]],Contratos!A:A,Contratos!B:B)</f>
        <v>#N/A</v>
      </c>
      <c r="C382" s="19" t="e">
        <f>LOOKUP(Tabela1[[#This Row],[Matricula]],Contratos!A:A,Contratos!C:C)</f>
        <v>#N/A</v>
      </c>
      <c r="D382" s="19" t="e">
        <f>LOOKUP(Tabela1[[#This Row],[Matricula]],Contratos!A:A,Contratos!D:D)</f>
        <v>#N/A</v>
      </c>
      <c r="E382" s="1" t="s">
        <v>925</v>
      </c>
      <c r="F382" s="19" t="e">
        <f>LOOKUP(Tabela1[[#This Row],[Matricula]],Contratos!A:A,Contratos!I:I)</f>
        <v>#N/A</v>
      </c>
      <c r="G382" s="2" t="e">
        <f>LOOKUP(Tabela1[[#This Row],[Matricula]],Tabela2[Matrícula],Tabela2[Admissão])</f>
        <v>#N/A</v>
      </c>
      <c r="H382" s="2" t="e">
        <f>IF(LOOKUP(Tabela1[[#This Row],[Matricula]],Contratos!A:A,Contratos!H:H)="","ATIVO",LOOKUP(Tabela1[[#This Row],[Matricula]],Contratos!A:A,Contratos!H:H))</f>
        <v>#N/A</v>
      </c>
      <c r="I382" s="3" t="e">
        <f>LOOKUP(Tabela1[[#This Row],[Matricula]],Contratos!A:A,Contratos!F:F)</f>
        <v>#N/A</v>
      </c>
      <c r="J382" s="3"/>
      <c r="K382" s="3"/>
      <c r="L382" s="3"/>
      <c r="M382" s="3"/>
      <c r="N382" s="3"/>
      <c r="O382" s="3"/>
      <c r="P382" s="3"/>
    </row>
    <row r="383" spans="2:16" x14ac:dyDescent="0.25">
      <c r="B383" s="19" t="e">
        <f>LOOKUP(Tabela1[[#This Row],[Matricula]],Contratos!A:A,Contratos!B:B)</f>
        <v>#N/A</v>
      </c>
      <c r="C383" s="19" t="e">
        <f>LOOKUP(Tabela1[[#This Row],[Matricula]],Contratos!A:A,Contratos!C:C)</f>
        <v>#N/A</v>
      </c>
      <c r="D383" s="19" t="e">
        <f>LOOKUP(Tabela1[[#This Row],[Matricula]],Contratos!A:A,Contratos!D:D)</f>
        <v>#N/A</v>
      </c>
      <c r="E383" s="1" t="s">
        <v>925</v>
      </c>
      <c r="F383" s="19" t="e">
        <f>LOOKUP(Tabela1[[#This Row],[Matricula]],Contratos!A:A,Contratos!I:I)</f>
        <v>#N/A</v>
      </c>
      <c r="G383" s="2" t="e">
        <f>LOOKUP(Tabela1[[#This Row],[Matricula]],Tabela2[Matrícula],Tabela2[Admissão])</f>
        <v>#N/A</v>
      </c>
      <c r="H383" s="2" t="e">
        <f>IF(LOOKUP(Tabela1[[#This Row],[Matricula]],Contratos!A:A,Contratos!H:H)="","ATIVO",LOOKUP(Tabela1[[#This Row],[Matricula]],Contratos!A:A,Contratos!H:H))</f>
        <v>#N/A</v>
      </c>
      <c r="I383" s="3" t="e">
        <f>LOOKUP(Tabela1[[#This Row],[Matricula]],Contratos!A:A,Contratos!F:F)</f>
        <v>#N/A</v>
      </c>
      <c r="J383" s="3"/>
      <c r="K383" s="3"/>
      <c r="L383" s="3"/>
      <c r="M383" s="3"/>
      <c r="N383" s="3"/>
      <c r="O383" s="3"/>
      <c r="P383" s="3"/>
    </row>
    <row r="384" spans="2:16" x14ac:dyDescent="0.25">
      <c r="B384" s="19" t="e">
        <f>LOOKUP(Tabela1[[#This Row],[Matricula]],Contratos!A:A,Contratos!B:B)</f>
        <v>#N/A</v>
      </c>
      <c r="C384" s="19" t="e">
        <f>LOOKUP(Tabela1[[#This Row],[Matricula]],Contratos!A:A,Contratos!C:C)</f>
        <v>#N/A</v>
      </c>
      <c r="D384" s="19" t="e">
        <f>LOOKUP(Tabela1[[#This Row],[Matricula]],Contratos!A:A,Contratos!D:D)</f>
        <v>#N/A</v>
      </c>
      <c r="E384" s="1" t="s">
        <v>925</v>
      </c>
      <c r="F384" s="19" t="e">
        <f>LOOKUP(Tabela1[[#This Row],[Matricula]],Contratos!A:A,Contratos!I:I)</f>
        <v>#N/A</v>
      </c>
      <c r="G384" s="2" t="e">
        <f>LOOKUP(Tabela1[[#This Row],[Matricula]],Tabela2[Matrícula],Tabela2[Admissão])</f>
        <v>#N/A</v>
      </c>
      <c r="H384" s="2" t="e">
        <f>IF(LOOKUP(Tabela1[[#This Row],[Matricula]],Contratos!A:A,Contratos!H:H)="","ATIVO",LOOKUP(Tabela1[[#This Row],[Matricula]],Contratos!A:A,Contratos!H:H))</f>
        <v>#N/A</v>
      </c>
      <c r="I384" s="3" t="e">
        <f>LOOKUP(Tabela1[[#This Row],[Matricula]],Contratos!A:A,Contratos!F:F)</f>
        <v>#N/A</v>
      </c>
      <c r="J384" s="3"/>
      <c r="K384" s="3"/>
      <c r="L384" s="3"/>
      <c r="M384" s="3"/>
      <c r="N384" s="3"/>
      <c r="O384" s="3"/>
      <c r="P384" s="3"/>
    </row>
    <row r="385" spans="2:16" x14ac:dyDescent="0.25">
      <c r="B385" s="19" t="e">
        <f>LOOKUP(Tabela1[[#This Row],[Matricula]],Contratos!A:A,Contratos!B:B)</f>
        <v>#N/A</v>
      </c>
      <c r="C385" s="19" t="e">
        <f>LOOKUP(Tabela1[[#This Row],[Matricula]],Contratos!A:A,Contratos!C:C)</f>
        <v>#N/A</v>
      </c>
      <c r="D385" s="19" t="e">
        <f>LOOKUP(Tabela1[[#This Row],[Matricula]],Contratos!A:A,Contratos!D:D)</f>
        <v>#N/A</v>
      </c>
      <c r="E385" s="1" t="s">
        <v>925</v>
      </c>
      <c r="F385" s="19" t="e">
        <f>LOOKUP(Tabela1[[#This Row],[Matricula]],Contratos!A:A,Contratos!I:I)</f>
        <v>#N/A</v>
      </c>
      <c r="G385" s="2" t="e">
        <f>LOOKUP(Tabela1[[#This Row],[Matricula]],Tabela2[Matrícula],Tabela2[Admissão])</f>
        <v>#N/A</v>
      </c>
      <c r="H385" s="2" t="e">
        <f>IF(LOOKUP(Tabela1[[#This Row],[Matricula]],Contratos!A:A,Contratos!H:H)="","ATIVO",LOOKUP(Tabela1[[#This Row],[Matricula]],Contratos!A:A,Contratos!H:H))</f>
        <v>#N/A</v>
      </c>
      <c r="I385" s="3" t="e">
        <f>LOOKUP(Tabela1[[#This Row],[Matricula]],Contratos!A:A,Contratos!F:F)</f>
        <v>#N/A</v>
      </c>
      <c r="J385" s="3"/>
      <c r="K385" s="3"/>
      <c r="L385" s="3"/>
      <c r="M385" s="3"/>
      <c r="N385" s="3"/>
      <c r="O385" s="3"/>
      <c r="P385" s="3"/>
    </row>
    <row r="386" spans="2:16" x14ac:dyDescent="0.25">
      <c r="B386" s="19" t="e">
        <f>LOOKUP(Tabela1[[#This Row],[Matricula]],Contratos!A:A,Contratos!B:B)</f>
        <v>#N/A</v>
      </c>
      <c r="C386" s="19" t="e">
        <f>LOOKUP(Tabela1[[#This Row],[Matricula]],Contratos!A:A,Contratos!C:C)</f>
        <v>#N/A</v>
      </c>
      <c r="D386" s="19" t="e">
        <f>LOOKUP(Tabela1[[#This Row],[Matricula]],Contratos!A:A,Contratos!D:D)</f>
        <v>#N/A</v>
      </c>
      <c r="E386" s="1" t="s">
        <v>925</v>
      </c>
      <c r="F386" s="19" t="e">
        <f>LOOKUP(Tabela1[[#This Row],[Matricula]],Contratos!A:A,Contratos!I:I)</f>
        <v>#N/A</v>
      </c>
      <c r="G386" s="2" t="e">
        <f>LOOKUP(Tabela1[[#This Row],[Matricula]],Tabela2[Matrícula],Tabela2[Admissão])</f>
        <v>#N/A</v>
      </c>
      <c r="H386" s="2" t="e">
        <f>IF(LOOKUP(Tabela1[[#This Row],[Matricula]],Contratos!A:A,Contratos!H:H)="","ATIVO",LOOKUP(Tabela1[[#This Row],[Matricula]],Contratos!A:A,Contratos!H:H))</f>
        <v>#N/A</v>
      </c>
      <c r="I386" s="3" t="e">
        <f>LOOKUP(Tabela1[[#This Row],[Matricula]],Contratos!A:A,Contratos!F:F)</f>
        <v>#N/A</v>
      </c>
      <c r="J386" s="3"/>
      <c r="K386" s="3"/>
      <c r="L386" s="3"/>
      <c r="M386" s="3"/>
      <c r="N386" s="3"/>
      <c r="O386" s="3"/>
      <c r="P386" s="3"/>
    </row>
    <row r="387" spans="2:16" x14ac:dyDescent="0.25">
      <c r="B387" s="19" t="e">
        <f>LOOKUP(Tabela1[[#This Row],[Matricula]],Contratos!A:A,Contratos!B:B)</f>
        <v>#N/A</v>
      </c>
      <c r="C387" s="19" t="e">
        <f>LOOKUP(Tabela1[[#This Row],[Matricula]],Contratos!A:A,Contratos!C:C)</f>
        <v>#N/A</v>
      </c>
      <c r="D387" s="19" t="e">
        <f>LOOKUP(Tabela1[[#This Row],[Matricula]],Contratos!A:A,Contratos!D:D)</f>
        <v>#N/A</v>
      </c>
      <c r="E387" s="1" t="s">
        <v>925</v>
      </c>
      <c r="F387" s="19" t="e">
        <f>LOOKUP(Tabela1[[#This Row],[Matricula]],Contratos!A:A,Contratos!I:I)</f>
        <v>#N/A</v>
      </c>
      <c r="G387" s="2" t="e">
        <f>LOOKUP(Tabela1[[#This Row],[Matricula]],Tabela2[Matrícula],Tabela2[Admissão])</f>
        <v>#N/A</v>
      </c>
      <c r="H387" s="2" t="e">
        <f>IF(LOOKUP(Tabela1[[#This Row],[Matricula]],Contratos!A:A,Contratos!H:H)="","ATIVO",LOOKUP(Tabela1[[#This Row],[Matricula]],Contratos!A:A,Contratos!H:H))</f>
        <v>#N/A</v>
      </c>
      <c r="I387" s="3" t="e">
        <f>LOOKUP(Tabela1[[#This Row],[Matricula]],Contratos!A:A,Contratos!F:F)</f>
        <v>#N/A</v>
      </c>
      <c r="J387" s="3"/>
      <c r="K387" s="3"/>
      <c r="L387" s="3"/>
      <c r="M387" s="3"/>
      <c r="N387" s="3"/>
      <c r="O387" s="3"/>
      <c r="P387" s="3"/>
    </row>
    <row r="388" spans="2:16" x14ac:dyDescent="0.25">
      <c r="B388" s="19" t="e">
        <f>LOOKUP(Tabela1[[#This Row],[Matricula]],Contratos!A:A,Contratos!B:B)</f>
        <v>#N/A</v>
      </c>
      <c r="C388" s="19" t="e">
        <f>LOOKUP(Tabela1[[#This Row],[Matricula]],Contratos!A:A,Contratos!C:C)</f>
        <v>#N/A</v>
      </c>
      <c r="D388" s="19" t="e">
        <f>LOOKUP(Tabela1[[#This Row],[Matricula]],Contratos!A:A,Contratos!D:D)</f>
        <v>#N/A</v>
      </c>
      <c r="E388" s="1" t="s">
        <v>925</v>
      </c>
      <c r="F388" s="19" t="e">
        <f>LOOKUP(Tabela1[[#This Row],[Matricula]],Contratos!A:A,Contratos!I:I)</f>
        <v>#N/A</v>
      </c>
      <c r="G388" s="2" t="e">
        <f>LOOKUP(Tabela1[[#This Row],[Matricula]],Tabela2[Matrícula],Tabela2[Admissão])</f>
        <v>#N/A</v>
      </c>
      <c r="H388" s="2" t="e">
        <f>IF(LOOKUP(Tabela1[[#This Row],[Matricula]],Contratos!A:A,Contratos!H:H)="","ATIVO",LOOKUP(Tabela1[[#This Row],[Matricula]],Contratos!A:A,Contratos!H:H))</f>
        <v>#N/A</v>
      </c>
      <c r="I388" s="3" t="e">
        <f>LOOKUP(Tabela1[[#This Row],[Matricula]],Contratos!A:A,Contratos!F:F)</f>
        <v>#N/A</v>
      </c>
      <c r="J388" s="3"/>
      <c r="K388" s="3"/>
      <c r="L388" s="3"/>
      <c r="M388" s="3"/>
      <c r="N388" s="3"/>
      <c r="O388" s="3"/>
      <c r="P388" s="3"/>
    </row>
    <row r="389" spans="2:16" x14ac:dyDescent="0.25">
      <c r="B389" s="19" t="e">
        <f>LOOKUP(Tabela1[[#This Row],[Matricula]],Contratos!A:A,Contratos!B:B)</f>
        <v>#N/A</v>
      </c>
      <c r="C389" s="19" t="e">
        <f>LOOKUP(Tabela1[[#This Row],[Matricula]],Contratos!A:A,Contratos!C:C)</f>
        <v>#N/A</v>
      </c>
      <c r="D389" s="19" t="e">
        <f>LOOKUP(Tabela1[[#This Row],[Matricula]],Contratos!A:A,Contratos!D:D)</f>
        <v>#N/A</v>
      </c>
      <c r="E389" s="1" t="s">
        <v>925</v>
      </c>
      <c r="F389" s="19" t="e">
        <f>LOOKUP(Tabela1[[#This Row],[Matricula]],Contratos!A:A,Contratos!I:I)</f>
        <v>#N/A</v>
      </c>
      <c r="G389" s="2" t="e">
        <f>LOOKUP(Tabela1[[#This Row],[Matricula]],Tabela2[Matrícula],Tabela2[Admissão])</f>
        <v>#N/A</v>
      </c>
      <c r="H389" s="2" t="e">
        <f>IF(LOOKUP(Tabela1[[#This Row],[Matricula]],Contratos!A:A,Contratos!H:H)="","ATIVO",LOOKUP(Tabela1[[#This Row],[Matricula]],Contratos!A:A,Contratos!H:H))</f>
        <v>#N/A</v>
      </c>
      <c r="I389" s="3" t="e">
        <f>LOOKUP(Tabela1[[#This Row],[Matricula]],Contratos!A:A,Contratos!F:F)</f>
        <v>#N/A</v>
      </c>
      <c r="J389" s="3"/>
      <c r="K389" s="3"/>
      <c r="L389" s="3"/>
      <c r="M389" s="3"/>
      <c r="N389" s="3"/>
      <c r="O389" s="3"/>
      <c r="P389" s="3"/>
    </row>
    <row r="390" spans="2:16" x14ac:dyDescent="0.25">
      <c r="B390" s="19" t="e">
        <f>LOOKUP(Tabela1[[#This Row],[Matricula]],Contratos!A:A,Contratos!B:B)</f>
        <v>#N/A</v>
      </c>
      <c r="C390" s="19" t="e">
        <f>LOOKUP(Tabela1[[#This Row],[Matricula]],Contratos!A:A,Contratos!C:C)</f>
        <v>#N/A</v>
      </c>
      <c r="D390" s="19" t="e">
        <f>LOOKUP(Tabela1[[#This Row],[Matricula]],Contratos!A:A,Contratos!D:D)</f>
        <v>#N/A</v>
      </c>
      <c r="E390" s="1" t="s">
        <v>925</v>
      </c>
      <c r="F390" s="19" t="e">
        <f>LOOKUP(Tabela1[[#This Row],[Matricula]],Contratos!A:A,Contratos!I:I)</f>
        <v>#N/A</v>
      </c>
      <c r="G390" s="2" t="e">
        <f>LOOKUP(Tabela1[[#This Row],[Matricula]],Tabela2[Matrícula],Tabela2[Admissão])</f>
        <v>#N/A</v>
      </c>
      <c r="H390" s="2" t="e">
        <f>IF(LOOKUP(Tabela1[[#This Row],[Matricula]],Contratos!A:A,Contratos!H:H)="","ATIVO",LOOKUP(Tabela1[[#This Row],[Matricula]],Contratos!A:A,Contratos!H:H))</f>
        <v>#N/A</v>
      </c>
      <c r="I390" s="3" t="e">
        <f>LOOKUP(Tabela1[[#This Row],[Matricula]],Contratos!A:A,Contratos!F:F)</f>
        <v>#N/A</v>
      </c>
      <c r="J390" s="3"/>
      <c r="K390" s="3"/>
      <c r="L390" s="3"/>
      <c r="M390" s="3"/>
      <c r="N390" s="3"/>
      <c r="O390" s="3"/>
      <c r="P390" s="3"/>
    </row>
    <row r="391" spans="2:16" x14ac:dyDescent="0.25">
      <c r="B391" s="19" t="e">
        <f>LOOKUP(Tabela1[[#This Row],[Matricula]],Contratos!A:A,Contratos!B:B)</f>
        <v>#N/A</v>
      </c>
      <c r="C391" s="19" t="e">
        <f>LOOKUP(Tabela1[[#This Row],[Matricula]],Contratos!A:A,Contratos!C:C)</f>
        <v>#N/A</v>
      </c>
      <c r="D391" s="19" t="e">
        <f>LOOKUP(Tabela1[[#This Row],[Matricula]],Contratos!A:A,Contratos!D:D)</f>
        <v>#N/A</v>
      </c>
      <c r="E391" s="1" t="s">
        <v>925</v>
      </c>
      <c r="F391" s="19" t="e">
        <f>LOOKUP(Tabela1[[#This Row],[Matricula]],Contratos!A:A,Contratos!I:I)</f>
        <v>#N/A</v>
      </c>
      <c r="G391" s="2" t="e">
        <f>LOOKUP(Tabela1[[#This Row],[Matricula]],Tabela2[Matrícula],Tabela2[Admissão])</f>
        <v>#N/A</v>
      </c>
      <c r="H391" s="2" t="e">
        <f>IF(LOOKUP(Tabela1[[#This Row],[Matricula]],Contratos!A:A,Contratos!H:H)="","ATIVO",LOOKUP(Tabela1[[#This Row],[Matricula]],Contratos!A:A,Contratos!H:H))</f>
        <v>#N/A</v>
      </c>
      <c r="I391" s="3" t="e">
        <f>LOOKUP(Tabela1[[#This Row],[Matricula]],Contratos!A:A,Contratos!F:F)</f>
        <v>#N/A</v>
      </c>
      <c r="J391" s="3"/>
      <c r="K391" s="3"/>
      <c r="L391" s="3"/>
      <c r="M391" s="3"/>
      <c r="N391" s="3"/>
      <c r="O391" s="3"/>
      <c r="P391" s="3"/>
    </row>
    <row r="392" spans="2:16" x14ac:dyDescent="0.25">
      <c r="B392" s="19" t="e">
        <f>LOOKUP(Tabela1[[#This Row],[Matricula]],Contratos!A:A,Contratos!B:B)</f>
        <v>#N/A</v>
      </c>
      <c r="C392" s="19" t="e">
        <f>LOOKUP(Tabela1[[#This Row],[Matricula]],Contratos!A:A,Contratos!C:C)</f>
        <v>#N/A</v>
      </c>
      <c r="D392" s="19" t="e">
        <f>LOOKUP(Tabela1[[#This Row],[Matricula]],Contratos!A:A,Contratos!D:D)</f>
        <v>#N/A</v>
      </c>
      <c r="E392" s="1" t="s">
        <v>925</v>
      </c>
      <c r="F392" s="19" t="e">
        <f>LOOKUP(Tabela1[[#This Row],[Matricula]],Contratos!A:A,Contratos!I:I)</f>
        <v>#N/A</v>
      </c>
      <c r="G392" s="2" t="e">
        <f>LOOKUP(Tabela1[[#This Row],[Matricula]],Tabela2[Matrícula],Tabela2[Admissão])</f>
        <v>#N/A</v>
      </c>
      <c r="H392" s="2" t="e">
        <f>IF(LOOKUP(Tabela1[[#This Row],[Matricula]],Contratos!A:A,Contratos!H:H)="","ATIVO",LOOKUP(Tabela1[[#This Row],[Matricula]],Contratos!A:A,Contratos!H:H))</f>
        <v>#N/A</v>
      </c>
      <c r="I392" s="3" t="e">
        <f>LOOKUP(Tabela1[[#This Row],[Matricula]],Contratos!A:A,Contratos!F:F)</f>
        <v>#N/A</v>
      </c>
      <c r="J392" s="3"/>
      <c r="K392" s="3"/>
      <c r="L392" s="3"/>
      <c r="M392" s="3"/>
      <c r="N392" s="3"/>
      <c r="O392" s="3"/>
      <c r="P392" s="3"/>
    </row>
    <row r="393" spans="2:16" x14ac:dyDescent="0.25">
      <c r="B393" s="19" t="e">
        <f>LOOKUP(Tabela1[[#This Row],[Matricula]],Contratos!A:A,Contratos!B:B)</f>
        <v>#N/A</v>
      </c>
      <c r="C393" s="19" t="e">
        <f>LOOKUP(Tabela1[[#This Row],[Matricula]],Contratos!A:A,Contratos!C:C)</f>
        <v>#N/A</v>
      </c>
      <c r="D393" s="19" t="e">
        <f>LOOKUP(Tabela1[[#This Row],[Matricula]],Contratos!A:A,Contratos!D:D)</f>
        <v>#N/A</v>
      </c>
      <c r="E393" s="1" t="s">
        <v>925</v>
      </c>
      <c r="F393" s="19" t="e">
        <f>LOOKUP(Tabela1[[#This Row],[Matricula]],Contratos!A:A,Contratos!I:I)</f>
        <v>#N/A</v>
      </c>
      <c r="G393" s="2" t="e">
        <f>LOOKUP(Tabela1[[#This Row],[Matricula]],Tabela2[Matrícula],Tabela2[Admissão])</f>
        <v>#N/A</v>
      </c>
      <c r="H393" s="2" t="e">
        <f>IF(LOOKUP(Tabela1[[#This Row],[Matricula]],Contratos!A:A,Contratos!H:H)="","ATIVO",LOOKUP(Tabela1[[#This Row],[Matricula]],Contratos!A:A,Contratos!H:H))</f>
        <v>#N/A</v>
      </c>
      <c r="I393" s="3" t="e">
        <f>LOOKUP(Tabela1[[#This Row],[Matricula]],Contratos!A:A,Contratos!F:F)</f>
        <v>#N/A</v>
      </c>
      <c r="J393" s="3"/>
      <c r="K393" s="3"/>
      <c r="L393" s="3"/>
      <c r="M393" s="3"/>
      <c r="N393" s="3"/>
      <c r="O393" s="3"/>
      <c r="P393" s="3"/>
    </row>
    <row r="394" spans="2:16" x14ac:dyDescent="0.25">
      <c r="B394" s="19" t="e">
        <f>LOOKUP(Tabela1[[#This Row],[Matricula]],Contratos!A:A,Contratos!B:B)</f>
        <v>#N/A</v>
      </c>
      <c r="C394" s="19" t="e">
        <f>LOOKUP(Tabela1[[#This Row],[Matricula]],Contratos!A:A,Contratos!C:C)</f>
        <v>#N/A</v>
      </c>
      <c r="D394" s="19" t="e">
        <f>LOOKUP(Tabela1[[#This Row],[Matricula]],Contratos!A:A,Contratos!D:D)</f>
        <v>#N/A</v>
      </c>
      <c r="E394" s="1" t="s">
        <v>925</v>
      </c>
      <c r="F394" s="19" t="e">
        <f>LOOKUP(Tabela1[[#This Row],[Matricula]],Contratos!A:A,Contratos!I:I)</f>
        <v>#N/A</v>
      </c>
      <c r="G394" s="2" t="e">
        <f>LOOKUP(Tabela1[[#This Row],[Matricula]],Tabela2[Matrícula],Tabela2[Admissão])</f>
        <v>#N/A</v>
      </c>
      <c r="H394" s="2" t="e">
        <f>IF(LOOKUP(Tabela1[[#This Row],[Matricula]],Contratos!A:A,Contratos!H:H)="","ATIVO",LOOKUP(Tabela1[[#This Row],[Matricula]],Contratos!A:A,Contratos!H:H))</f>
        <v>#N/A</v>
      </c>
      <c r="I394" s="3" t="e">
        <f>LOOKUP(Tabela1[[#This Row],[Matricula]],Contratos!A:A,Contratos!F:F)</f>
        <v>#N/A</v>
      </c>
      <c r="J394" s="3"/>
      <c r="K394" s="3"/>
      <c r="L394" s="3"/>
      <c r="M394" s="3"/>
      <c r="N394" s="3"/>
      <c r="O394" s="3"/>
      <c r="P394" s="3"/>
    </row>
    <row r="395" spans="2:16" x14ac:dyDescent="0.25">
      <c r="B395" s="19" t="e">
        <f>LOOKUP(Tabela1[[#This Row],[Matricula]],Contratos!A:A,Contratos!B:B)</f>
        <v>#N/A</v>
      </c>
      <c r="C395" s="19" t="e">
        <f>LOOKUP(Tabela1[[#This Row],[Matricula]],Contratos!A:A,Contratos!C:C)</f>
        <v>#N/A</v>
      </c>
      <c r="D395" s="19" t="e">
        <f>LOOKUP(Tabela1[[#This Row],[Matricula]],Contratos!A:A,Contratos!D:D)</f>
        <v>#N/A</v>
      </c>
      <c r="E395" s="1" t="s">
        <v>925</v>
      </c>
      <c r="F395" s="19" t="e">
        <f>LOOKUP(Tabela1[[#This Row],[Matricula]],Contratos!A:A,Contratos!I:I)</f>
        <v>#N/A</v>
      </c>
      <c r="G395" s="2" t="e">
        <f>LOOKUP(Tabela1[[#This Row],[Matricula]],Tabela2[Matrícula],Tabela2[Admissão])</f>
        <v>#N/A</v>
      </c>
      <c r="H395" s="2" t="e">
        <f>IF(LOOKUP(Tabela1[[#This Row],[Matricula]],Contratos!A:A,Contratos!H:H)="","ATIVO",LOOKUP(Tabela1[[#This Row],[Matricula]],Contratos!A:A,Contratos!H:H))</f>
        <v>#N/A</v>
      </c>
      <c r="I395" s="3" t="e">
        <f>LOOKUP(Tabela1[[#This Row],[Matricula]],Contratos!A:A,Contratos!F:F)</f>
        <v>#N/A</v>
      </c>
      <c r="J395" s="3"/>
      <c r="K395" s="3"/>
      <c r="L395" s="3"/>
      <c r="M395" s="3"/>
      <c r="N395" s="3"/>
      <c r="O395" s="3"/>
      <c r="P395" s="3"/>
    </row>
    <row r="396" spans="2:16" x14ac:dyDescent="0.25">
      <c r="B396" s="19" t="e">
        <f>LOOKUP(Tabela1[[#This Row],[Matricula]],Contratos!A:A,Contratos!B:B)</f>
        <v>#N/A</v>
      </c>
      <c r="C396" s="19" t="e">
        <f>LOOKUP(Tabela1[[#This Row],[Matricula]],Contratos!A:A,Contratos!C:C)</f>
        <v>#N/A</v>
      </c>
      <c r="D396" s="19" t="e">
        <f>LOOKUP(Tabela1[[#This Row],[Matricula]],Contratos!A:A,Contratos!D:D)</f>
        <v>#N/A</v>
      </c>
      <c r="E396" s="1" t="s">
        <v>925</v>
      </c>
      <c r="F396" s="19" t="e">
        <f>LOOKUP(Tabela1[[#This Row],[Matricula]],Contratos!A:A,Contratos!I:I)</f>
        <v>#N/A</v>
      </c>
      <c r="G396" s="2" t="e">
        <f>LOOKUP(Tabela1[[#This Row],[Matricula]],Tabela2[Matrícula],Tabela2[Admissão])</f>
        <v>#N/A</v>
      </c>
      <c r="H396" s="2" t="e">
        <f>IF(LOOKUP(Tabela1[[#This Row],[Matricula]],Contratos!A:A,Contratos!H:H)="","ATIVO",LOOKUP(Tabela1[[#This Row],[Matricula]],Contratos!A:A,Contratos!H:H))</f>
        <v>#N/A</v>
      </c>
      <c r="I396" s="3" t="e">
        <f>LOOKUP(Tabela1[[#This Row],[Matricula]],Contratos!A:A,Contratos!F:F)</f>
        <v>#N/A</v>
      </c>
      <c r="J396" s="3"/>
      <c r="K396" s="3"/>
      <c r="L396" s="3"/>
      <c r="M396" s="3"/>
      <c r="N396" s="3"/>
      <c r="O396" s="3"/>
      <c r="P396" s="3"/>
    </row>
    <row r="397" spans="2:16" x14ac:dyDescent="0.25">
      <c r="B397" s="19" t="e">
        <f>LOOKUP(Tabela1[[#This Row],[Matricula]],Contratos!A:A,Contratos!B:B)</f>
        <v>#N/A</v>
      </c>
      <c r="C397" s="19" t="e">
        <f>LOOKUP(Tabela1[[#This Row],[Matricula]],Contratos!A:A,Contratos!C:C)</f>
        <v>#N/A</v>
      </c>
      <c r="D397" s="19" t="e">
        <f>LOOKUP(Tabela1[[#This Row],[Matricula]],Contratos!A:A,Contratos!D:D)</f>
        <v>#N/A</v>
      </c>
      <c r="E397" s="1" t="s">
        <v>925</v>
      </c>
      <c r="F397" s="19" t="e">
        <f>LOOKUP(Tabela1[[#This Row],[Matricula]],Contratos!A:A,Contratos!I:I)</f>
        <v>#N/A</v>
      </c>
      <c r="G397" s="2" t="e">
        <f>LOOKUP(Tabela1[[#This Row],[Matricula]],Tabela2[Matrícula],Tabela2[Admissão])</f>
        <v>#N/A</v>
      </c>
      <c r="H397" s="2" t="e">
        <f>IF(LOOKUP(Tabela1[[#This Row],[Matricula]],Contratos!A:A,Contratos!H:H)="","ATIVO",LOOKUP(Tabela1[[#This Row],[Matricula]],Contratos!A:A,Contratos!H:H))</f>
        <v>#N/A</v>
      </c>
      <c r="I397" s="3" t="e">
        <f>LOOKUP(Tabela1[[#This Row],[Matricula]],Contratos!A:A,Contratos!F:F)</f>
        <v>#N/A</v>
      </c>
      <c r="J397" s="3"/>
      <c r="K397" s="3"/>
      <c r="L397" s="3"/>
      <c r="M397" s="3"/>
      <c r="N397" s="3"/>
      <c r="O397" s="3"/>
      <c r="P397" s="3"/>
    </row>
    <row r="398" spans="2:16" x14ac:dyDescent="0.25">
      <c r="B398" s="19" t="e">
        <f>LOOKUP(Tabela1[[#This Row],[Matricula]],Contratos!A:A,Contratos!B:B)</f>
        <v>#N/A</v>
      </c>
      <c r="C398" s="19" t="e">
        <f>LOOKUP(Tabela1[[#This Row],[Matricula]],Contratos!A:A,Contratos!C:C)</f>
        <v>#N/A</v>
      </c>
      <c r="D398" s="19" t="e">
        <f>LOOKUP(Tabela1[[#This Row],[Matricula]],Contratos!A:A,Contratos!D:D)</f>
        <v>#N/A</v>
      </c>
      <c r="E398" s="1" t="s">
        <v>925</v>
      </c>
      <c r="F398" s="19" t="e">
        <f>LOOKUP(Tabela1[[#This Row],[Matricula]],Contratos!A:A,Contratos!I:I)</f>
        <v>#N/A</v>
      </c>
      <c r="G398" s="2" t="e">
        <f>LOOKUP(Tabela1[[#This Row],[Matricula]],Tabela2[Matrícula],Tabela2[Admissão])</f>
        <v>#N/A</v>
      </c>
      <c r="H398" s="2" t="e">
        <f>IF(LOOKUP(Tabela1[[#This Row],[Matricula]],Contratos!A:A,Contratos!H:H)="","ATIVO",LOOKUP(Tabela1[[#This Row],[Matricula]],Contratos!A:A,Contratos!H:H))</f>
        <v>#N/A</v>
      </c>
      <c r="I398" s="3" t="e">
        <f>LOOKUP(Tabela1[[#This Row],[Matricula]],Contratos!A:A,Contratos!F:F)</f>
        <v>#N/A</v>
      </c>
      <c r="J398" s="3"/>
      <c r="K398" s="3"/>
      <c r="L398" s="3"/>
      <c r="M398" s="3"/>
      <c r="N398" s="3"/>
      <c r="O398" s="3"/>
      <c r="P398" s="3"/>
    </row>
    <row r="399" spans="2:16" x14ac:dyDescent="0.25">
      <c r="B399" s="19" t="e">
        <f>LOOKUP(Tabela1[[#This Row],[Matricula]],Contratos!A:A,Contratos!B:B)</f>
        <v>#N/A</v>
      </c>
      <c r="C399" s="19" t="e">
        <f>LOOKUP(Tabela1[[#This Row],[Matricula]],Contratos!A:A,Contratos!C:C)</f>
        <v>#N/A</v>
      </c>
      <c r="D399" s="19" t="e">
        <f>LOOKUP(Tabela1[[#This Row],[Matricula]],Contratos!A:A,Contratos!D:D)</f>
        <v>#N/A</v>
      </c>
      <c r="E399" s="1" t="s">
        <v>925</v>
      </c>
      <c r="F399" s="19" t="e">
        <f>LOOKUP(Tabela1[[#This Row],[Matricula]],Contratos!A:A,Contratos!I:I)</f>
        <v>#N/A</v>
      </c>
      <c r="G399" s="2" t="e">
        <f>LOOKUP(Tabela1[[#This Row],[Matricula]],Tabela2[Matrícula],Tabela2[Admissão])</f>
        <v>#N/A</v>
      </c>
      <c r="H399" s="2" t="e">
        <f>IF(LOOKUP(Tabela1[[#This Row],[Matricula]],Contratos!A:A,Contratos!H:H)="","ATIVO",LOOKUP(Tabela1[[#This Row],[Matricula]],Contratos!A:A,Contratos!H:H))</f>
        <v>#N/A</v>
      </c>
      <c r="I399" s="3" t="e">
        <f>LOOKUP(Tabela1[[#This Row],[Matricula]],Contratos!A:A,Contratos!F:F)</f>
        <v>#N/A</v>
      </c>
      <c r="J399" s="3"/>
      <c r="K399" s="3"/>
      <c r="L399" s="3"/>
      <c r="M399" s="3"/>
      <c r="N399" s="3"/>
      <c r="O399" s="3"/>
      <c r="P399" s="3"/>
    </row>
    <row r="400" spans="2:16" x14ac:dyDescent="0.25">
      <c r="B400" s="19" t="e">
        <f>LOOKUP(Tabela1[[#This Row],[Matricula]],Contratos!A:A,Contratos!B:B)</f>
        <v>#N/A</v>
      </c>
      <c r="C400" s="19" t="e">
        <f>LOOKUP(Tabela1[[#This Row],[Matricula]],Contratos!A:A,Contratos!C:C)</f>
        <v>#N/A</v>
      </c>
      <c r="D400" s="19" t="e">
        <f>LOOKUP(Tabela1[[#This Row],[Matricula]],Contratos!A:A,Contratos!D:D)</f>
        <v>#N/A</v>
      </c>
      <c r="E400" s="1" t="s">
        <v>925</v>
      </c>
      <c r="F400" s="19" t="e">
        <f>LOOKUP(Tabela1[[#This Row],[Matricula]],Contratos!A:A,Contratos!I:I)</f>
        <v>#N/A</v>
      </c>
      <c r="G400" s="2" t="e">
        <f>LOOKUP(Tabela1[[#This Row],[Matricula]],Tabela2[Matrícula],Tabela2[Admissão])</f>
        <v>#N/A</v>
      </c>
      <c r="H400" s="2" t="e">
        <f>IF(LOOKUP(Tabela1[[#This Row],[Matricula]],Contratos!A:A,Contratos!H:H)="","ATIVO",LOOKUP(Tabela1[[#This Row],[Matricula]],Contratos!A:A,Contratos!H:H))</f>
        <v>#N/A</v>
      </c>
      <c r="I400" s="3" t="e">
        <f>LOOKUP(Tabela1[[#This Row],[Matricula]],Contratos!A:A,Contratos!F:F)</f>
        <v>#N/A</v>
      </c>
      <c r="J400" s="3"/>
      <c r="K400" s="3"/>
      <c r="L400" s="3"/>
      <c r="M400" s="3"/>
      <c r="N400" s="3"/>
      <c r="O400" s="3"/>
      <c r="P400" s="3"/>
    </row>
    <row r="401" spans="2:16" x14ac:dyDescent="0.25">
      <c r="B401" s="19" t="e">
        <f>LOOKUP(Tabela1[[#This Row],[Matricula]],Contratos!A:A,Contratos!B:B)</f>
        <v>#N/A</v>
      </c>
      <c r="C401" s="19" t="e">
        <f>LOOKUP(Tabela1[[#This Row],[Matricula]],Contratos!A:A,Contratos!C:C)</f>
        <v>#N/A</v>
      </c>
      <c r="D401" s="19" t="e">
        <f>LOOKUP(Tabela1[[#This Row],[Matricula]],Contratos!A:A,Contratos!D:D)</f>
        <v>#N/A</v>
      </c>
      <c r="E401" s="1" t="s">
        <v>925</v>
      </c>
      <c r="F401" s="19" t="e">
        <f>LOOKUP(Tabela1[[#This Row],[Matricula]],Contratos!A:A,Contratos!I:I)</f>
        <v>#N/A</v>
      </c>
      <c r="G401" s="2" t="e">
        <f>LOOKUP(Tabela1[[#This Row],[Matricula]],Tabela2[Matrícula],Tabela2[Admissão])</f>
        <v>#N/A</v>
      </c>
      <c r="H401" s="2" t="e">
        <f>IF(LOOKUP(Tabela1[[#This Row],[Matricula]],Contratos!A:A,Contratos!H:H)="","ATIVO",LOOKUP(Tabela1[[#This Row],[Matricula]],Contratos!A:A,Contratos!H:H))</f>
        <v>#N/A</v>
      </c>
      <c r="I401" s="3" t="e">
        <f>LOOKUP(Tabela1[[#This Row],[Matricula]],Contratos!A:A,Contratos!F:F)</f>
        <v>#N/A</v>
      </c>
      <c r="J401" s="3"/>
      <c r="K401" s="3"/>
      <c r="L401" s="3"/>
      <c r="M401" s="3"/>
      <c r="N401" s="3"/>
      <c r="O401" s="3"/>
      <c r="P401" s="3"/>
    </row>
    <row r="402" spans="2:16" x14ac:dyDescent="0.25">
      <c r="B402" s="19" t="e">
        <f>LOOKUP(Tabela1[[#This Row],[Matricula]],Contratos!A:A,Contratos!B:B)</f>
        <v>#N/A</v>
      </c>
      <c r="C402" s="19" t="e">
        <f>LOOKUP(Tabela1[[#This Row],[Matricula]],Contratos!A:A,Contratos!C:C)</f>
        <v>#N/A</v>
      </c>
      <c r="D402" s="19" t="e">
        <f>LOOKUP(Tabela1[[#This Row],[Matricula]],Contratos!A:A,Contratos!D:D)</f>
        <v>#N/A</v>
      </c>
      <c r="E402" s="1" t="s">
        <v>925</v>
      </c>
      <c r="F402" s="19" t="e">
        <f>LOOKUP(Tabela1[[#This Row],[Matricula]],Contratos!A:A,Contratos!I:I)</f>
        <v>#N/A</v>
      </c>
      <c r="G402" s="2" t="e">
        <f>LOOKUP(Tabela1[[#This Row],[Matricula]],Tabela2[Matrícula],Tabela2[Admissão])</f>
        <v>#N/A</v>
      </c>
      <c r="H402" s="2" t="e">
        <f>IF(LOOKUP(Tabela1[[#This Row],[Matricula]],Contratos!A:A,Contratos!H:H)="","ATIVO",LOOKUP(Tabela1[[#This Row],[Matricula]],Contratos!A:A,Contratos!H:H))</f>
        <v>#N/A</v>
      </c>
      <c r="I402" s="3" t="e">
        <f>LOOKUP(Tabela1[[#This Row],[Matricula]],Contratos!A:A,Contratos!F:F)</f>
        <v>#N/A</v>
      </c>
      <c r="J402" s="3"/>
      <c r="K402" s="3"/>
      <c r="L402" s="3"/>
      <c r="M402" s="3"/>
      <c r="N402" s="3"/>
      <c r="O402" s="3"/>
      <c r="P402" s="3"/>
    </row>
    <row r="403" spans="2:16" x14ac:dyDescent="0.25">
      <c r="B403" s="19" t="e">
        <f>LOOKUP(Tabela1[[#This Row],[Matricula]],Contratos!A:A,Contratos!B:B)</f>
        <v>#N/A</v>
      </c>
      <c r="C403" s="19" t="e">
        <f>LOOKUP(Tabela1[[#This Row],[Matricula]],Contratos!A:A,Contratos!C:C)</f>
        <v>#N/A</v>
      </c>
      <c r="D403" s="19" t="e">
        <f>LOOKUP(Tabela1[[#This Row],[Matricula]],Contratos!A:A,Contratos!D:D)</f>
        <v>#N/A</v>
      </c>
      <c r="E403" s="1" t="s">
        <v>925</v>
      </c>
      <c r="F403" s="19" t="e">
        <f>LOOKUP(Tabela1[[#This Row],[Matricula]],Contratos!A:A,Contratos!I:I)</f>
        <v>#N/A</v>
      </c>
      <c r="G403" s="2" t="e">
        <f>LOOKUP(Tabela1[[#This Row],[Matricula]],Tabela2[Matrícula],Tabela2[Admissão])</f>
        <v>#N/A</v>
      </c>
      <c r="H403" s="2" t="e">
        <f>IF(LOOKUP(Tabela1[[#This Row],[Matricula]],Contratos!A:A,Contratos!H:H)="","ATIVO",LOOKUP(Tabela1[[#This Row],[Matricula]],Contratos!A:A,Contratos!H:H))</f>
        <v>#N/A</v>
      </c>
      <c r="I403" s="3" t="e">
        <f>LOOKUP(Tabela1[[#This Row],[Matricula]],Contratos!A:A,Contratos!F:F)</f>
        <v>#N/A</v>
      </c>
      <c r="J403" s="3"/>
      <c r="K403" s="3"/>
      <c r="L403" s="3"/>
      <c r="M403" s="3"/>
      <c r="N403" s="3"/>
      <c r="O403" s="3"/>
      <c r="P403" s="3"/>
    </row>
    <row r="404" spans="2:16" x14ac:dyDescent="0.25">
      <c r="B404" s="19"/>
      <c r="C404" s="19"/>
      <c r="D404" s="19"/>
      <c r="F404" s="19"/>
      <c r="G404" s="2"/>
      <c r="H404" s="2"/>
      <c r="I404" s="3"/>
      <c r="J404" s="3"/>
      <c r="K404" s="3"/>
      <c r="L404" s="3"/>
      <c r="M404" s="3"/>
      <c r="N404" s="3"/>
      <c r="O404" s="3"/>
      <c r="P404" s="3"/>
    </row>
    <row r="405" spans="2:16" x14ac:dyDescent="0.25">
      <c r="B405" s="19"/>
      <c r="C405" s="19"/>
      <c r="D405" s="19"/>
      <c r="F405" s="19"/>
      <c r="G405" s="2"/>
      <c r="H405" s="2"/>
      <c r="I405" s="3"/>
      <c r="J405" s="3"/>
      <c r="K405" s="3"/>
      <c r="L405" s="3"/>
      <c r="M405" s="3"/>
      <c r="N405" s="3"/>
      <c r="O405" s="3"/>
      <c r="P405" s="3"/>
    </row>
    <row r="406" spans="2:16" x14ac:dyDescent="0.25">
      <c r="B406" s="19"/>
      <c r="C406" s="19"/>
      <c r="D406" s="19"/>
      <c r="F406" s="19"/>
      <c r="G406" s="2"/>
      <c r="H406" s="2"/>
      <c r="I406" s="3"/>
      <c r="J406" s="3"/>
      <c r="K406" s="3"/>
      <c r="L406" s="3"/>
      <c r="M406" s="3"/>
      <c r="N406" s="3"/>
      <c r="O406" s="3"/>
      <c r="P406" s="3"/>
    </row>
    <row r="407" spans="2:16" x14ac:dyDescent="0.25">
      <c r="B407" s="19"/>
      <c r="C407" s="19"/>
      <c r="D407" s="19"/>
      <c r="F407" s="19"/>
      <c r="G407" s="2"/>
      <c r="H407" s="2"/>
      <c r="I407" s="3"/>
      <c r="J407" s="3"/>
      <c r="K407" s="3"/>
      <c r="L407" s="3"/>
      <c r="M407" s="3"/>
      <c r="N407" s="3"/>
      <c r="O407" s="3"/>
      <c r="P407" s="3"/>
    </row>
    <row r="408" spans="2:16" x14ac:dyDescent="0.25">
      <c r="B408" s="19"/>
      <c r="C408" s="19"/>
      <c r="D408" s="19"/>
      <c r="F408" s="19"/>
      <c r="G408" s="2"/>
      <c r="H408" s="2"/>
      <c r="I408" s="3"/>
      <c r="J408" s="3"/>
      <c r="K408" s="3"/>
      <c r="L408" s="3"/>
      <c r="M408" s="3"/>
      <c r="N408" s="3"/>
      <c r="O408" s="3"/>
      <c r="P408" s="3"/>
    </row>
    <row r="409" spans="2:16" x14ac:dyDescent="0.25">
      <c r="B409" s="19"/>
      <c r="C409" s="19"/>
      <c r="D409" s="19"/>
      <c r="F409" s="19"/>
      <c r="G409" s="2"/>
      <c r="H409" s="2"/>
      <c r="I409" s="3"/>
      <c r="J409" s="3"/>
      <c r="K409" s="3"/>
      <c r="L409" s="3"/>
      <c r="M409" s="3"/>
      <c r="N409" s="3"/>
      <c r="O409" s="3"/>
      <c r="P409" s="3"/>
    </row>
    <row r="410" spans="2:16" x14ac:dyDescent="0.25">
      <c r="B410" s="19"/>
      <c r="C410" s="19"/>
      <c r="D410" s="19"/>
      <c r="F410" s="19"/>
      <c r="G410" s="2"/>
      <c r="H410" s="2"/>
      <c r="I410" s="3"/>
      <c r="J410" s="3"/>
      <c r="K410" s="3"/>
      <c r="L410" s="3"/>
      <c r="M410" s="3"/>
      <c r="N410" s="3"/>
      <c r="O410" s="3"/>
      <c r="P410" s="3"/>
    </row>
    <row r="411" spans="2:16" x14ac:dyDescent="0.25">
      <c r="B411" s="19"/>
      <c r="C411" s="19"/>
      <c r="D411" s="19"/>
      <c r="F411" s="19"/>
      <c r="G411" s="2"/>
      <c r="H411" s="2"/>
      <c r="I411" s="3"/>
      <c r="J411" s="3"/>
      <c r="K411" s="3"/>
      <c r="L411" s="3"/>
      <c r="M411" s="3"/>
      <c r="N411" s="3"/>
      <c r="O411" s="3"/>
      <c r="P411" s="3"/>
    </row>
    <row r="412" spans="2:16" x14ac:dyDescent="0.25">
      <c r="B412" s="19"/>
      <c r="C412" s="19"/>
      <c r="D412" s="19"/>
      <c r="F412" s="19"/>
      <c r="G412" s="2"/>
      <c r="H412" s="2"/>
      <c r="I412" s="3"/>
      <c r="J412" s="3"/>
      <c r="K412" s="3"/>
      <c r="L412" s="3"/>
      <c r="M412" s="3"/>
      <c r="N412" s="3"/>
      <c r="O412" s="3"/>
      <c r="P412" s="3"/>
    </row>
    <row r="413" spans="2:16" x14ac:dyDescent="0.25">
      <c r="B413" s="19"/>
      <c r="C413" s="19"/>
      <c r="D413" s="19"/>
      <c r="F413" s="19"/>
      <c r="G413" s="2"/>
      <c r="H413" s="2"/>
      <c r="I413" s="3"/>
      <c r="J413" s="3"/>
      <c r="K413" s="3"/>
      <c r="L413" s="3"/>
      <c r="M413" s="3"/>
      <c r="N413" s="3"/>
      <c r="O413" s="3"/>
      <c r="P413" s="3"/>
    </row>
    <row r="414" spans="2:16" x14ac:dyDescent="0.25">
      <c r="B414" s="19"/>
      <c r="C414" s="19"/>
      <c r="D414" s="19"/>
      <c r="F414" s="19"/>
      <c r="G414" s="2"/>
      <c r="H414" s="2"/>
      <c r="I414" s="3"/>
      <c r="J414" s="3"/>
      <c r="K414" s="3"/>
      <c r="L414" s="3"/>
      <c r="M414" s="3"/>
      <c r="N414" s="3"/>
      <c r="O414" s="3"/>
      <c r="P414" s="3"/>
    </row>
    <row r="415" spans="2:16" x14ac:dyDescent="0.25">
      <c r="B415" s="19"/>
      <c r="C415" s="19"/>
      <c r="D415" s="19"/>
      <c r="F415" s="19"/>
      <c r="G415" s="2"/>
      <c r="H415" s="2"/>
      <c r="I415" s="3"/>
      <c r="J415" s="3"/>
      <c r="K415" s="3"/>
      <c r="L415" s="3"/>
      <c r="M415" s="3"/>
      <c r="N415" s="3"/>
      <c r="O415" s="3"/>
      <c r="P415" s="3"/>
    </row>
    <row r="416" spans="2:16" x14ac:dyDescent="0.25">
      <c r="B416" s="19"/>
      <c r="C416" s="19"/>
      <c r="D416" s="19"/>
      <c r="F416" s="19"/>
      <c r="G416" s="2"/>
      <c r="H416" s="2"/>
      <c r="I416" s="3"/>
      <c r="J416" s="3"/>
      <c r="K416" s="3"/>
      <c r="L416" s="3"/>
      <c r="M416" s="3"/>
      <c r="N416" s="3"/>
      <c r="O416" s="3"/>
      <c r="P416" s="3"/>
    </row>
    <row r="417" spans="2:16" x14ac:dyDescent="0.25">
      <c r="B417" s="19"/>
      <c r="C417" s="19"/>
      <c r="D417" s="19"/>
      <c r="F417" s="19"/>
      <c r="G417" s="2"/>
      <c r="H417" s="2"/>
      <c r="I417" s="3"/>
      <c r="J417" s="3"/>
      <c r="K417" s="3"/>
      <c r="L417" s="3"/>
      <c r="M417" s="3"/>
      <c r="N417" s="3"/>
      <c r="O417" s="3"/>
      <c r="P417" s="3"/>
    </row>
    <row r="418" spans="2:16" x14ac:dyDescent="0.25">
      <c r="B418" s="19"/>
      <c r="C418" s="19"/>
      <c r="D418" s="19"/>
      <c r="F418" s="19"/>
      <c r="G418" s="2"/>
      <c r="H418" s="2"/>
      <c r="I418" s="3"/>
      <c r="J418" s="3"/>
      <c r="K418" s="3"/>
      <c r="L418" s="3"/>
      <c r="M418" s="3"/>
      <c r="N418" s="3"/>
      <c r="O418" s="3"/>
      <c r="P418" s="3"/>
    </row>
    <row r="419" spans="2:16" x14ac:dyDescent="0.25">
      <c r="B419" s="19"/>
      <c r="C419" s="19"/>
      <c r="D419" s="19"/>
      <c r="F419" s="19"/>
      <c r="G419" s="2"/>
      <c r="H419" s="2"/>
      <c r="I419" s="3"/>
      <c r="J419" s="3"/>
      <c r="K419" s="3"/>
      <c r="L419" s="3"/>
      <c r="M419" s="3"/>
      <c r="N419" s="3"/>
      <c r="O419" s="3"/>
      <c r="P419" s="3"/>
    </row>
    <row r="420" spans="2:16" x14ac:dyDescent="0.25">
      <c r="B420" s="19"/>
      <c r="C420" s="19"/>
      <c r="D420" s="19"/>
      <c r="F420" s="19"/>
      <c r="G420" s="2"/>
      <c r="H420" s="2"/>
      <c r="I420" s="3"/>
      <c r="J420" s="3"/>
      <c r="K420" s="3"/>
      <c r="L420" s="3"/>
      <c r="M420" s="3"/>
      <c r="N420" s="3"/>
      <c r="O420" s="3"/>
      <c r="P420" s="3"/>
    </row>
    <row r="421" spans="2:16" x14ac:dyDescent="0.25">
      <c r="B421" s="19"/>
      <c r="C421" s="19"/>
      <c r="D421" s="19"/>
      <c r="F421" s="19"/>
      <c r="G421" s="2"/>
      <c r="H421" s="2"/>
      <c r="I421" s="3"/>
      <c r="J421" s="3"/>
      <c r="K421" s="3"/>
      <c r="L421" s="3"/>
      <c r="M421" s="3"/>
      <c r="N421" s="3"/>
      <c r="O421" s="3"/>
      <c r="P421" s="3"/>
    </row>
    <row r="422" spans="2:16" x14ac:dyDescent="0.25">
      <c r="B422" s="19"/>
      <c r="C422" s="19"/>
      <c r="D422" s="19"/>
      <c r="F422" s="19"/>
      <c r="G422" s="2"/>
      <c r="H422" s="2"/>
      <c r="I422" s="3"/>
      <c r="J422" s="3"/>
      <c r="K422" s="3"/>
      <c r="L422" s="3"/>
      <c r="M422" s="3"/>
      <c r="N422" s="3"/>
      <c r="O422" s="3"/>
      <c r="P422" s="3"/>
    </row>
    <row r="423" spans="2:16" x14ac:dyDescent="0.25">
      <c r="B423" s="19"/>
      <c r="C423" s="19"/>
      <c r="D423" s="19"/>
      <c r="F423" s="19"/>
      <c r="G423" s="2"/>
      <c r="H423" s="2"/>
      <c r="I423" s="3"/>
      <c r="J423" s="3"/>
      <c r="K423" s="3"/>
      <c r="L423" s="3"/>
      <c r="M423" s="3"/>
      <c r="N423" s="3"/>
      <c r="O423" s="3"/>
      <c r="P423" s="3"/>
    </row>
    <row r="424" spans="2:16" x14ac:dyDescent="0.25">
      <c r="B424" s="19"/>
      <c r="C424" s="19"/>
      <c r="D424" s="19"/>
      <c r="F424" s="19"/>
      <c r="G424" s="2"/>
      <c r="H424" s="2"/>
      <c r="I424" s="3"/>
      <c r="J424" s="3"/>
      <c r="K424" s="3"/>
      <c r="L424" s="3"/>
      <c r="M424" s="3"/>
      <c r="N424" s="3"/>
      <c r="O424" s="3"/>
      <c r="P424" s="3"/>
    </row>
    <row r="425" spans="2:16" x14ac:dyDescent="0.25">
      <c r="B425" s="19"/>
      <c r="C425" s="19"/>
      <c r="D425" s="19"/>
      <c r="F425" s="19"/>
      <c r="G425" s="2"/>
      <c r="H425" s="2"/>
      <c r="I425" s="3"/>
      <c r="J425" s="3"/>
      <c r="K425" s="3"/>
      <c r="L425" s="3"/>
      <c r="M425" s="3"/>
      <c r="N425" s="3"/>
      <c r="O425" s="3"/>
      <c r="P425" s="3"/>
    </row>
    <row r="426" spans="2:16" x14ac:dyDescent="0.25">
      <c r="B426" s="19"/>
      <c r="C426" s="19"/>
      <c r="D426" s="19"/>
      <c r="F426" s="19"/>
      <c r="G426" s="2"/>
      <c r="H426" s="2"/>
      <c r="I426" s="3"/>
      <c r="J426" s="3"/>
      <c r="K426" s="3"/>
      <c r="L426" s="3"/>
      <c r="M426" s="3"/>
      <c r="N426" s="3"/>
      <c r="O426" s="3"/>
      <c r="P426" s="3"/>
    </row>
    <row r="427" spans="2:16" x14ac:dyDescent="0.25">
      <c r="B427" s="19"/>
      <c r="C427" s="19"/>
      <c r="D427" s="19"/>
      <c r="F427" s="19"/>
      <c r="G427" s="2"/>
      <c r="H427" s="2"/>
      <c r="I427" s="3"/>
      <c r="J427" s="3"/>
      <c r="K427" s="3"/>
      <c r="L427" s="3"/>
      <c r="M427" s="3"/>
      <c r="N427" s="3"/>
      <c r="O427" s="3"/>
      <c r="P427" s="3"/>
    </row>
    <row r="428" spans="2:16" x14ac:dyDescent="0.25">
      <c r="B428" s="19"/>
      <c r="C428" s="19"/>
      <c r="D428" s="19"/>
      <c r="F428" s="19"/>
      <c r="G428" s="2"/>
      <c r="H428" s="2"/>
      <c r="I428" s="3"/>
      <c r="J428" s="3"/>
      <c r="K428" s="3"/>
      <c r="L428" s="3"/>
      <c r="M428" s="3"/>
      <c r="N428" s="3"/>
      <c r="O428" s="3"/>
      <c r="P428" s="3"/>
    </row>
    <row r="429" spans="2:16" x14ac:dyDescent="0.25">
      <c r="B429" s="19"/>
      <c r="C429" s="19"/>
      <c r="D429" s="19"/>
      <c r="F429" s="19"/>
      <c r="G429" s="2"/>
      <c r="H429" s="2"/>
      <c r="I429" s="3"/>
      <c r="J429" s="3"/>
      <c r="K429" s="3"/>
      <c r="L429" s="3"/>
      <c r="M429" s="3"/>
      <c r="N429" s="3"/>
      <c r="O429" s="3"/>
      <c r="P429" s="3"/>
    </row>
    <row r="430" spans="2:16" x14ac:dyDescent="0.25">
      <c r="B430" s="19"/>
      <c r="C430" s="19"/>
      <c r="D430" s="19"/>
      <c r="F430" s="19"/>
      <c r="G430" s="2"/>
      <c r="H430" s="2"/>
      <c r="I430" s="3"/>
      <c r="J430" s="3"/>
      <c r="K430" s="3"/>
      <c r="L430" s="3"/>
      <c r="M430" s="3"/>
      <c r="N430" s="3"/>
      <c r="O430" s="3"/>
      <c r="P430" s="3"/>
    </row>
    <row r="431" spans="2:16" x14ac:dyDescent="0.25">
      <c r="B431" s="19"/>
      <c r="C431" s="19"/>
      <c r="D431" s="19"/>
      <c r="F431" s="19"/>
      <c r="G431" s="2"/>
      <c r="H431" s="2"/>
      <c r="I431" s="3"/>
      <c r="J431" s="3"/>
      <c r="K431" s="3"/>
      <c r="L431" s="3"/>
      <c r="M431" s="3"/>
      <c r="N431" s="3"/>
      <c r="O431" s="3"/>
      <c r="P431" s="3"/>
    </row>
    <row r="432" spans="2:16" x14ac:dyDescent="0.25">
      <c r="B432" s="19"/>
      <c r="C432" s="19"/>
      <c r="D432" s="19"/>
      <c r="F432" s="19"/>
      <c r="G432" s="2"/>
      <c r="H432" s="2"/>
      <c r="I432" s="3"/>
      <c r="J432" s="3"/>
      <c r="K432" s="3"/>
      <c r="L432" s="3"/>
      <c r="M432" s="3"/>
      <c r="N432" s="3"/>
      <c r="O432" s="3"/>
      <c r="P432" s="3"/>
    </row>
    <row r="433" spans="2:16" x14ac:dyDescent="0.25">
      <c r="B433" s="19"/>
      <c r="C433" s="19"/>
      <c r="D433" s="19"/>
      <c r="F433" s="19"/>
      <c r="G433" s="2"/>
      <c r="H433" s="2"/>
      <c r="I433" s="3"/>
      <c r="J433" s="3"/>
      <c r="K433" s="3"/>
      <c r="L433" s="3"/>
      <c r="M433" s="3"/>
      <c r="N433" s="3"/>
      <c r="O433" s="3"/>
      <c r="P433" s="3"/>
    </row>
    <row r="434" spans="2:16" x14ac:dyDescent="0.25">
      <c r="B434" s="19"/>
      <c r="C434" s="19"/>
      <c r="D434" s="19"/>
      <c r="F434" s="19"/>
      <c r="G434" s="2"/>
      <c r="H434" s="2"/>
      <c r="I434" s="3"/>
      <c r="J434" s="3"/>
      <c r="K434" s="3"/>
      <c r="L434" s="3"/>
      <c r="M434" s="3"/>
      <c r="N434" s="3"/>
      <c r="O434" s="3"/>
      <c r="P434" s="3"/>
    </row>
    <row r="435" spans="2:16" x14ac:dyDescent="0.25">
      <c r="B435" s="19"/>
      <c r="C435" s="19"/>
      <c r="D435" s="19"/>
      <c r="F435" s="19"/>
      <c r="G435" s="2"/>
      <c r="H435" s="2"/>
      <c r="I435" s="3"/>
      <c r="J435" s="3"/>
      <c r="K435" s="3"/>
      <c r="L435" s="3"/>
      <c r="M435" s="3"/>
      <c r="N435" s="3"/>
      <c r="O435" s="3"/>
      <c r="P435" s="3"/>
    </row>
    <row r="436" spans="2:16" x14ac:dyDescent="0.25">
      <c r="B436" s="19"/>
      <c r="C436" s="19"/>
      <c r="D436" s="19"/>
      <c r="F436" s="19"/>
      <c r="G436" s="2"/>
      <c r="H436" s="2"/>
      <c r="I436" s="3"/>
      <c r="J436" s="3"/>
      <c r="K436" s="3"/>
      <c r="L436" s="3"/>
      <c r="M436" s="3"/>
      <c r="N436" s="3"/>
      <c r="O436" s="3"/>
      <c r="P436" s="3"/>
    </row>
    <row r="437" spans="2:16" x14ac:dyDescent="0.25">
      <c r="B437" s="19"/>
      <c r="C437" s="19"/>
      <c r="D437" s="19"/>
      <c r="F437" s="19"/>
      <c r="G437" s="2"/>
      <c r="H437" s="2"/>
      <c r="I437" s="3"/>
      <c r="J437" s="3"/>
      <c r="K437" s="3"/>
      <c r="L437" s="3"/>
      <c r="M437" s="3"/>
      <c r="N437" s="3"/>
      <c r="O437" s="3"/>
      <c r="P437" s="3"/>
    </row>
    <row r="438" spans="2:16" x14ac:dyDescent="0.25">
      <c r="B438" s="19"/>
      <c r="C438" s="19"/>
      <c r="D438" s="19"/>
      <c r="F438" s="19"/>
      <c r="G438" s="2"/>
      <c r="H438" s="2"/>
      <c r="I438" s="3"/>
      <c r="J438" s="3"/>
      <c r="K438" s="3"/>
      <c r="L438" s="3"/>
      <c r="M438" s="3"/>
      <c r="N438" s="3"/>
      <c r="O438" s="3"/>
      <c r="P438" s="3"/>
    </row>
    <row r="439" spans="2:16" x14ac:dyDescent="0.25">
      <c r="B439" s="19"/>
      <c r="C439" s="19"/>
      <c r="D439" s="19"/>
      <c r="F439" s="19"/>
      <c r="G439" s="2"/>
      <c r="H439" s="2"/>
      <c r="I439" s="3"/>
      <c r="J439" s="3"/>
      <c r="K439" s="3"/>
      <c r="L439" s="3"/>
      <c r="M439" s="3"/>
      <c r="N439" s="3"/>
      <c r="O439" s="3"/>
      <c r="P439" s="3"/>
    </row>
    <row r="440" spans="2:16" x14ac:dyDescent="0.25">
      <c r="B440" s="19"/>
      <c r="C440" s="19"/>
      <c r="D440" s="19"/>
      <c r="F440" s="19"/>
      <c r="G440" s="2"/>
      <c r="H440" s="2"/>
      <c r="I440" s="3"/>
      <c r="J440" s="3"/>
      <c r="K440" s="3"/>
      <c r="L440" s="3"/>
      <c r="M440" s="3"/>
      <c r="N440" s="3"/>
      <c r="O440" s="3"/>
      <c r="P440" s="3"/>
    </row>
    <row r="441" spans="2:16" x14ac:dyDescent="0.25">
      <c r="B441" s="19"/>
      <c r="C441" s="19"/>
      <c r="D441" s="19"/>
      <c r="F441" s="19"/>
      <c r="G441" s="2"/>
      <c r="H441" s="2"/>
      <c r="I441" s="3"/>
      <c r="J441" s="3"/>
      <c r="K441" s="3"/>
      <c r="L441" s="3"/>
      <c r="M441" s="3"/>
      <c r="N441" s="3"/>
      <c r="O441" s="3"/>
      <c r="P441" s="3"/>
    </row>
    <row r="442" spans="2:16" x14ac:dyDescent="0.25">
      <c r="B442" s="19"/>
      <c r="C442" s="19"/>
      <c r="D442" s="19"/>
      <c r="F442" s="19"/>
      <c r="G442" s="2"/>
      <c r="H442" s="2"/>
      <c r="I442" s="3"/>
      <c r="J442" s="3"/>
      <c r="K442" s="3"/>
      <c r="L442" s="3"/>
      <c r="M442" s="3"/>
      <c r="N442" s="3"/>
      <c r="O442" s="3"/>
      <c r="P442" s="3"/>
    </row>
    <row r="443" spans="2:16" x14ac:dyDescent="0.25">
      <c r="B443" s="19"/>
      <c r="C443" s="19"/>
      <c r="D443" s="19"/>
      <c r="F443" s="19"/>
      <c r="G443" s="2"/>
      <c r="H443" s="2"/>
      <c r="I443" s="3"/>
      <c r="J443" s="3"/>
      <c r="K443" s="3"/>
      <c r="L443" s="3"/>
      <c r="M443" s="3"/>
      <c r="N443" s="3"/>
      <c r="O443" s="3"/>
      <c r="P443" s="3"/>
    </row>
    <row r="444" spans="2:16" x14ac:dyDescent="0.25">
      <c r="B444" s="19"/>
      <c r="C444" s="19"/>
      <c r="D444" s="19"/>
      <c r="F444" s="19"/>
      <c r="G444" s="2"/>
      <c r="H444" s="2"/>
      <c r="I444" s="3"/>
      <c r="J444" s="3"/>
      <c r="K444" s="3"/>
      <c r="L444" s="3"/>
      <c r="M444" s="3"/>
      <c r="N444" s="3"/>
      <c r="O444" s="3"/>
      <c r="P444" s="3"/>
    </row>
    <row r="445" spans="2:16" x14ac:dyDescent="0.25">
      <c r="B445" s="19"/>
      <c r="C445" s="19"/>
      <c r="D445" s="19"/>
      <c r="F445" s="19"/>
      <c r="G445" s="2"/>
      <c r="H445" s="2"/>
      <c r="I445" s="3"/>
      <c r="J445" s="3"/>
      <c r="K445" s="3"/>
      <c r="L445" s="3"/>
      <c r="M445" s="3"/>
      <c r="N445" s="3"/>
      <c r="O445" s="3"/>
      <c r="P445" s="3"/>
    </row>
    <row r="446" spans="2:16" x14ac:dyDescent="0.25">
      <c r="B446" s="19"/>
      <c r="C446" s="19"/>
      <c r="D446" s="19"/>
      <c r="F446" s="19"/>
      <c r="G446" s="2"/>
      <c r="H446" s="2"/>
      <c r="I446" s="3"/>
      <c r="J446" s="3"/>
      <c r="K446" s="3"/>
      <c r="L446" s="3"/>
      <c r="M446" s="3"/>
      <c r="N446" s="3"/>
      <c r="O446" s="3"/>
      <c r="P446" s="3"/>
    </row>
    <row r="447" spans="2:16" x14ac:dyDescent="0.25">
      <c r="B447" s="19"/>
      <c r="C447" s="19"/>
      <c r="D447" s="19"/>
      <c r="F447" s="19"/>
      <c r="G447" s="2"/>
      <c r="H447" s="2"/>
      <c r="I447" s="3"/>
      <c r="J447" s="3"/>
      <c r="K447" s="3"/>
      <c r="L447" s="3"/>
      <c r="M447" s="3"/>
      <c r="N447" s="3"/>
      <c r="O447" s="3"/>
      <c r="P447" s="3"/>
    </row>
    <row r="448" spans="2:16" x14ac:dyDescent="0.25">
      <c r="B448" s="19"/>
      <c r="C448" s="19"/>
      <c r="D448" s="19"/>
      <c r="F448" s="19"/>
      <c r="G448" s="2"/>
      <c r="H448" s="2"/>
      <c r="I448" s="3"/>
      <c r="J448" s="3"/>
      <c r="K448" s="3"/>
      <c r="L448" s="3"/>
      <c r="M448" s="3"/>
      <c r="N448" s="3"/>
      <c r="O448" s="3"/>
      <c r="P448" s="3"/>
    </row>
    <row r="449" spans="2:16" x14ac:dyDescent="0.25">
      <c r="B449" s="19"/>
      <c r="C449" s="19"/>
      <c r="D449" s="19"/>
      <c r="F449" s="19"/>
      <c r="G449" s="2"/>
      <c r="H449" s="2"/>
      <c r="I449" s="3"/>
      <c r="J449" s="3"/>
      <c r="K449" s="3"/>
      <c r="L449" s="3"/>
      <c r="M449" s="3"/>
      <c r="N449" s="3"/>
      <c r="O449" s="3"/>
      <c r="P449" s="3"/>
    </row>
    <row r="450" spans="2:16" x14ac:dyDescent="0.25">
      <c r="B450" s="19"/>
      <c r="C450" s="19"/>
      <c r="D450" s="19"/>
      <c r="F450" s="19"/>
      <c r="G450" s="2"/>
      <c r="H450" s="2"/>
      <c r="I450" s="3"/>
      <c r="J450" s="3"/>
      <c r="K450" s="3"/>
      <c r="L450" s="3"/>
      <c r="M450" s="3"/>
      <c r="N450" s="3"/>
      <c r="O450" s="3"/>
      <c r="P450" s="3"/>
    </row>
    <row r="451" spans="2:16" x14ac:dyDescent="0.25">
      <c r="B451" s="19"/>
      <c r="C451" s="19"/>
      <c r="D451" s="19"/>
      <c r="F451" s="19"/>
      <c r="G451" s="2"/>
      <c r="H451" s="2"/>
      <c r="I451" s="3"/>
      <c r="J451" s="3"/>
      <c r="K451" s="3"/>
      <c r="L451" s="3"/>
      <c r="M451" s="3"/>
      <c r="N451" s="3"/>
      <c r="O451" s="3"/>
      <c r="P451" s="3"/>
    </row>
    <row r="452" spans="2:16" x14ac:dyDescent="0.25">
      <c r="B452" s="19"/>
      <c r="C452" s="19"/>
      <c r="D452" s="19"/>
      <c r="F452" s="19"/>
      <c r="G452" s="2"/>
      <c r="H452" s="2"/>
      <c r="I452" s="3"/>
      <c r="J452" s="3"/>
      <c r="K452" s="3"/>
      <c r="L452" s="3"/>
      <c r="M452" s="3"/>
      <c r="N452" s="3"/>
      <c r="O452" s="3"/>
      <c r="P452" s="3"/>
    </row>
    <row r="453" spans="2:16" x14ac:dyDescent="0.25">
      <c r="B453" s="19"/>
      <c r="C453" s="19"/>
      <c r="D453" s="19"/>
      <c r="F453" s="19"/>
      <c r="G453" s="2"/>
      <c r="H453" s="2"/>
      <c r="I453" s="3"/>
      <c r="J453" s="3"/>
      <c r="K453" s="3"/>
      <c r="L453" s="3"/>
      <c r="M453" s="3"/>
      <c r="N453" s="3"/>
      <c r="O453" s="3"/>
      <c r="P453" s="3"/>
    </row>
    <row r="454" spans="2:16" x14ac:dyDescent="0.25">
      <c r="B454" s="19"/>
      <c r="C454" s="19"/>
      <c r="D454" s="19"/>
      <c r="F454" s="19"/>
      <c r="G454" s="2"/>
      <c r="H454" s="2"/>
      <c r="I454" s="3"/>
      <c r="J454" s="3"/>
      <c r="K454" s="3"/>
      <c r="L454" s="3"/>
      <c r="M454" s="3"/>
      <c r="N454" s="3"/>
      <c r="O454" s="3"/>
      <c r="P454" s="3"/>
    </row>
    <row r="455" spans="2:16" x14ac:dyDescent="0.25">
      <c r="B455" s="19"/>
      <c r="C455" s="19"/>
      <c r="D455" s="19"/>
      <c r="F455" s="19"/>
      <c r="G455" s="2"/>
      <c r="H455" s="2"/>
      <c r="I455" s="3"/>
      <c r="J455" s="3"/>
      <c r="K455" s="3"/>
      <c r="L455" s="3"/>
      <c r="M455" s="3"/>
      <c r="N455" s="3"/>
      <c r="O455" s="3"/>
      <c r="P455" s="3"/>
    </row>
    <row r="456" spans="2:16" x14ac:dyDescent="0.25">
      <c r="B456" s="19"/>
      <c r="C456" s="19"/>
      <c r="D456" s="19"/>
      <c r="F456" s="19"/>
      <c r="G456" s="2"/>
      <c r="H456" s="2"/>
      <c r="I456" s="3"/>
      <c r="J456" s="3"/>
      <c r="K456" s="3"/>
      <c r="L456" s="3"/>
      <c r="M456" s="3"/>
      <c r="N456" s="3"/>
      <c r="O456" s="3"/>
      <c r="P456" s="3"/>
    </row>
    <row r="457" spans="2:16" x14ac:dyDescent="0.25">
      <c r="B457" s="19"/>
      <c r="C457" s="19"/>
      <c r="D457" s="19"/>
      <c r="F457" s="19"/>
      <c r="G457" s="2"/>
      <c r="H457" s="2"/>
      <c r="I457" s="3"/>
      <c r="J457" s="3"/>
      <c r="K457" s="3"/>
      <c r="L457" s="3"/>
      <c r="M457" s="3"/>
      <c r="N457" s="3"/>
      <c r="O457" s="3"/>
      <c r="P457" s="3"/>
    </row>
    <row r="458" spans="2:16" x14ac:dyDescent="0.25">
      <c r="B458" s="19"/>
      <c r="C458" s="19"/>
      <c r="D458" s="19"/>
      <c r="F458" s="19"/>
      <c r="G458" s="2"/>
      <c r="H458" s="2"/>
      <c r="I458" s="3"/>
      <c r="J458" s="3"/>
      <c r="K458" s="3"/>
      <c r="L458" s="3"/>
      <c r="M458" s="3"/>
      <c r="N458" s="3"/>
      <c r="O458" s="3"/>
      <c r="P458" s="3"/>
    </row>
    <row r="459" spans="2:16" x14ac:dyDescent="0.25">
      <c r="B459" s="19"/>
      <c r="C459" s="19"/>
      <c r="D459" s="19"/>
      <c r="F459" s="19"/>
      <c r="G459" s="2"/>
      <c r="H459" s="2"/>
      <c r="I459" s="3"/>
      <c r="J459" s="3"/>
      <c r="K459" s="3"/>
      <c r="L459" s="3"/>
      <c r="M459" s="3"/>
      <c r="N459" s="3"/>
      <c r="O459" s="3"/>
      <c r="P459" s="3"/>
    </row>
    <row r="460" spans="2:16" x14ac:dyDescent="0.25">
      <c r="B460" s="19"/>
      <c r="C460" s="19"/>
      <c r="D460" s="19"/>
      <c r="F460" s="19"/>
      <c r="G460" s="2"/>
      <c r="H460" s="2"/>
      <c r="I460" s="3"/>
      <c r="J460" s="3"/>
      <c r="K460" s="3"/>
      <c r="L460" s="3"/>
      <c r="M460" s="3"/>
      <c r="N460" s="3"/>
      <c r="O460" s="3"/>
      <c r="P460" s="3"/>
    </row>
    <row r="461" spans="2:16" x14ac:dyDescent="0.25">
      <c r="B461" s="19"/>
      <c r="C461" s="19"/>
      <c r="D461" s="19"/>
      <c r="F461" s="19"/>
      <c r="G461" s="2"/>
      <c r="H461" s="2"/>
      <c r="I461" s="3"/>
      <c r="J461" s="3"/>
      <c r="K461" s="3"/>
      <c r="L461" s="3"/>
      <c r="M461" s="3"/>
      <c r="N461" s="3"/>
      <c r="O461" s="3"/>
      <c r="P461" s="3"/>
    </row>
    <row r="462" spans="2:16" x14ac:dyDescent="0.25">
      <c r="B462" s="19"/>
      <c r="C462" s="19"/>
      <c r="D462" s="19"/>
      <c r="F462" s="19"/>
      <c r="G462" s="2"/>
      <c r="H462" s="2"/>
      <c r="I462" s="3"/>
      <c r="J462" s="3"/>
      <c r="K462" s="3"/>
      <c r="L462" s="3"/>
      <c r="M462" s="3"/>
      <c r="N462" s="3"/>
      <c r="O462" s="3"/>
      <c r="P462" s="3"/>
    </row>
    <row r="463" spans="2:16" x14ac:dyDescent="0.25">
      <c r="B463" s="19"/>
      <c r="C463" s="19"/>
      <c r="D463" s="19"/>
      <c r="F463" s="19"/>
      <c r="G463" s="2"/>
      <c r="H463" s="2"/>
      <c r="I463" s="3"/>
      <c r="J463" s="3"/>
      <c r="K463" s="3"/>
      <c r="L463" s="3"/>
      <c r="M463" s="3"/>
      <c r="N463" s="3"/>
      <c r="O463" s="3"/>
      <c r="P463" s="3"/>
    </row>
    <row r="464" spans="2:16" x14ac:dyDescent="0.25">
      <c r="B464" s="19"/>
      <c r="C464" s="19"/>
      <c r="D464" s="19"/>
      <c r="F464" s="19"/>
      <c r="G464" s="2"/>
      <c r="H464" s="2"/>
      <c r="I464" s="3"/>
      <c r="J464" s="3"/>
      <c r="K464" s="3"/>
      <c r="L464" s="3"/>
      <c r="M464" s="3"/>
      <c r="N464" s="3"/>
      <c r="O464" s="3"/>
      <c r="P464" s="3"/>
    </row>
    <row r="465" spans="2:16" x14ac:dyDescent="0.25">
      <c r="B465" s="19"/>
      <c r="C465" s="19"/>
      <c r="D465" s="19"/>
      <c r="F465" s="19"/>
      <c r="G465" s="2"/>
      <c r="H465" s="2"/>
      <c r="I465" s="3"/>
      <c r="J465" s="3"/>
      <c r="K465" s="3"/>
      <c r="L465" s="3"/>
      <c r="M465" s="3"/>
      <c r="N465" s="3"/>
      <c r="O465" s="3"/>
      <c r="P465" s="3"/>
    </row>
    <row r="466" spans="2:16" x14ac:dyDescent="0.25">
      <c r="B466" s="19"/>
      <c r="C466" s="19"/>
      <c r="D466" s="19"/>
      <c r="F466" s="19"/>
      <c r="G466" s="2"/>
      <c r="H466" s="2"/>
      <c r="I466" s="3"/>
      <c r="J466" s="3"/>
      <c r="K466" s="3"/>
      <c r="L466" s="3"/>
      <c r="M466" s="3"/>
      <c r="N466" s="3"/>
      <c r="O466" s="3"/>
      <c r="P466" s="3"/>
    </row>
    <row r="467" spans="2:16" x14ac:dyDescent="0.25">
      <c r="B467" s="19"/>
      <c r="C467" s="19"/>
      <c r="D467" s="19"/>
      <c r="F467" s="19"/>
      <c r="G467" s="2"/>
      <c r="H467" s="2"/>
      <c r="I467" s="3"/>
      <c r="J467" s="3"/>
      <c r="K467" s="3"/>
      <c r="L467" s="3"/>
      <c r="M467" s="3"/>
      <c r="N467" s="3"/>
      <c r="O467" s="3"/>
      <c r="P467" s="3"/>
    </row>
    <row r="468" spans="2:16" x14ac:dyDescent="0.25">
      <c r="B468" s="19"/>
      <c r="C468" s="19"/>
      <c r="D468" s="19"/>
      <c r="F468" s="19"/>
      <c r="G468" s="2"/>
      <c r="H468" s="2"/>
      <c r="I468" s="3"/>
      <c r="J468" s="3"/>
      <c r="K468" s="3"/>
      <c r="L468" s="3"/>
      <c r="M468" s="3"/>
      <c r="N468" s="3"/>
      <c r="O468" s="3"/>
      <c r="P468" s="3"/>
    </row>
    <row r="469" spans="2:16" x14ac:dyDescent="0.25">
      <c r="B469" s="19"/>
      <c r="C469" s="19"/>
      <c r="D469" s="19"/>
      <c r="F469" s="19"/>
      <c r="G469" s="2"/>
      <c r="H469" s="2"/>
      <c r="I469" s="3"/>
      <c r="J469" s="3"/>
      <c r="K469" s="3"/>
      <c r="L469" s="3"/>
      <c r="M469" s="3"/>
      <c r="N469" s="3"/>
      <c r="O469" s="3"/>
      <c r="P469" s="3"/>
    </row>
    <row r="470" spans="2:16" x14ac:dyDescent="0.25">
      <c r="B470" s="19"/>
      <c r="C470" s="19"/>
      <c r="D470" s="19"/>
      <c r="F470" s="19"/>
      <c r="G470" s="2"/>
      <c r="H470" s="2"/>
      <c r="I470" s="3"/>
      <c r="J470" s="3"/>
      <c r="K470" s="3"/>
      <c r="L470" s="3"/>
      <c r="M470" s="3"/>
      <c r="N470" s="3"/>
      <c r="O470" s="3"/>
      <c r="P470" s="3"/>
    </row>
    <row r="471" spans="2:16" x14ac:dyDescent="0.25">
      <c r="B471" s="19"/>
      <c r="C471" s="19"/>
      <c r="D471" s="19"/>
      <c r="F471" s="19"/>
      <c r="G471" s="2"/>
      <c r="H471" s="2"/>
      <c r="I471" s="3"/>
      <c r="J471" s="3"/>
      <c r="K471" s="3"/>
      <c r="L471" s="3"/>
      <c r="M471" s="3"/>
      <c r="N471" s="3"/>
      <c r="O471" s="3"/>
      <c r="P471" s="3"/>
    </row>
    <row r="472" spans="2:16" x14ac:dyDescent="0.25">
      <c r="B472" s="19"/>
      <c r="C472" s="19"/>
      <c r="D472" s="19"/>
      <c r="F472" s="19"/>
      <c r="G472" s="2"/>
      <c r="H472" s="2"/>
      <c r="I472" s="3"/>
      <c r="J472" s="3"/>
      <c r="K472" s="3"/>
      <c r="L472" s="3"/>
      <c r="M472" s="3"/>
      <c r="N472" s="3"/>
      <c r="O472" s="3"/>
      <c r="P472" s="3"/>
    </row>
    <row r="473" spans="2:16" x14ac:dyDescent="0.25">
      <c r="B473" s="19"/>
      <c r="C473" s="19"/>
      <c r="D473" s="19"/>
      <c r="F473" s="19"/>
      <c r="G473" s="2"/>
      <c r="H473" s="2"/>
      <c r="I473" s="3"/>
      <c r="J473" s="3"/>
      <c r="K473" s="3"/>
      <c r="L473" s="3"/>
      <c r="M473" s="3"/>
      <c r="N473" s="3"/>
      <c r="O473" s="3"/>
      <c r="P473" s="3"/>
    </row>
    <row r="474" spans="2:16" x14ac:dyDescent="0.25">
      <c r="B474" s="19"/>
      <c r="C474" s="19"/>
      <c r="D474" s="19"/>
      <c r="F474" s="19"/>
      <c r="G474" s="2"/>
      <c r="H474" s="2"/>
      <c r="I474" s="3"/>
      <c r="J474" s="3"/>
      <c r="K474" s="3"/>
      <c r="L474" s="3"/>
      <c r="M474" s="3"/>
      <c r="N474" s="3"/>
      <c r="O474" s="3"/>
      <c r="P474" s="3"/>
    </row>
    <row r="475" spans="2:16" x14ac:dyDescent="0.25">
      <c r="B475" s="19"/>
      <c r="C475" s="19"/>
      <c r="D475" s="19"/>
      <c r="F475" s="19"/>
      <c r="G475" s="2"/>
      <c r="H475" s="2"/>
      <c r="I475" s="3"/>
      <c r="J475" s="3"/>
      <c r="K475" s="3"/>
      <c r="L475" s="3"/>
      <c r="M475" s="3"/>
      <c r="N475" s="3"/>
      <c r="O475" s="3"/>
      <c r="P475" s="3"/>
    </row>
    <row r="476" spans="2:16" x14ac:dyDescent="0.25">
      <c r="B476" s="19"/>
      <c r="C476" s="19"/>
      <c r="D476" s="19"/>
      <c r="F476" s="19"/>
      <c r="G476" s="2"/>
      <c r="H476" s="2"/>
      <c r="I476" s="3"/>
      <c r="J476" s="3"/>
      <c r="K476" s="3"/>
      <c r="L476" s="3"/>
      <c r="M476" s="3"/>
      <c r="N476" s="3"/>
      <c r="O476" s="3"/>
      <c r="P476" s="3"/>
    </row>
    <row r="477" spans="2:16" x14ac:dyDescent="0.25">
      <c r="B477" s="19"/>
      <c r="C477" s="19"/>
      <c r="D477" s="19"/>
      <c r="F477" s="19"/>
      <c r="G477" s="2"/>
      <c r="H477" s="2"/>
      <c r="I477" s="3"/>
      <c r="J477" s="3"/>
      <c r="K477" s="3"/>
      <c r="L477" s="3"/>
      <c r="M477" s="3"/>
      <c r="N477" s="3"/>
      <c r="O477" s="3"/>
      <c r="P477" s="3"/>
    </row>
    <row r="478" spans="2:16" x14ac:dyDescent="0.25">
      <c r="B478" s="19"/>
      <c r="C478" s="19"/>
      <c r="D478" s="19"/>
      <c r="F478" s="19"/>
      <c r="G478" s="2"/>
      <c r="H478" s="2"/>
      <c r="I478" s="3"/>
      <c r="J478" s="3"/>
      <c r="K478" s="3"/>
      <c r="L478" s="3"/>
      <c r="M478" s="3"/>
      <c r="N478" s="3"/>
      <c r="O478" s="3"/>
      <c r="P478" s="3"/>
    </row>
    <row r="479" spans="2:16" x14ac:dyDescent="0.25">
      <c r="B479" s="19"/>
      <c r="C479" s="19"/>
      <c r="D479" s="19"/>
      <c r="F479" s="19"/>
      <c r="G479" s="2"/>
      <c r="H479" s="2"/>
      <c r="I479" s="3"/>
      <c r="J479" s="3"/>
      <c r="K479" s="3"/>
      <c r="L479" s="3"/>
      <c r="M479" s="3"/>
      <c r="N479" s="3"/>
      <c r="O479" s="3"/>
      <c r="P479" s="3"/>
    </row>
    <row r="480" spans="2:16" x14ac:dyDescent="0.25">
      <c r="B480" s="19"/>
      <c r="C480" s="19"/>
      <c r="D480" s="19"/>
      <c r="F480" s="19"/>
      <c r="G480" s="2"/>
      <c r="H480" s="2"/>
      <c r="I480" s="3"/>
      <c r="J480" s="3"/>
      <c r="K480" s="3"/>
      <c r="L480" s="3"/>
      <c r="M480" s="3"/>
      <c r="N480" s="3"/>
      <c r="O480" s="3"/>
      <c r="P480" s="3"/>
    </row>
    <row r="481" spans="2:16" x14ac:dyDescent="0.25">
      <c r="B481" s="19"/>
      <c r="C481" s="19"/>
      <c r="D481" s="19"/>
      <c r="F481" s="19"/>
      <c r="G481" s="2"/>
      <c r="H481" s="2"/>
      <c r="I481" s="3"/>
      <c r="J481" s="3"/>
      <c r="K481" s="3"/>
      <c r="L481" s="3"/>
      <c r="M481" s="3"/>
      <c r="N481" s="3"/>
      <c r="O481" s="3"/>
      <c r="P481" s="3"/>
    </row>
    <row r="482" spans="2:16" x14ac:dyDescent="0.25">
      <c r="B482" s="19"/>
      <c r="C482" s="19"/>
      <c r="D482" s="19"/>
      <c r="F482" s="19"/>
      <c r="G482" s="2"/>
      <c r="H482" s="2"/>
      <c r="I482" s="3"/>
      <c r="J482" s="3"/>
      <c r="K482" s="3"/>
      <c r="L482" s="3"/>
      <c r="M482" s="3"/>
      <c r="N482" s="3"/>
      <c r="O482" s="3"/>
      <c r="P482" s="3"/>
    </row>
    <row r="483" spans="2:16" x14ac:dyDescent="0.25">
      <c r="B483" s="19"/>
      <c r="C483" s="19"/>
      <c r="D483" s="19"/>
      <c r="F483" s="19"/>
      <c r="G483" s="2"/>
      <c r="H483" s="2"/>
      <c r="I483" s="3"/>
      <c r="J483" s="3"/>
      <c r="K483" s="3"/>
      <c r="L483" s="3"/>
      <c r="M483" s="3"/>
      <c r="N483" s="3"/>
      <c r="O483" s="3"/>
      <c r="P483" s="3"/>
    </row>
    <row r="484" spans="2:16" x14ac:dyDescent="0.25">
      <c r="B484" s="19"/>
      <c r="C484" s="19"/>
      <c r="D484" s="19"/>
      <c r="F484" s="19"/>
      <c r="G484" s="2"/>
      <c r="H484" s="2"/>
      <c r="I484" s="3"/>
      <c r="J484" s="3"/>
      <c r="K484" s="3"/>
      <c r="L484" s="3"/>
      <c r="M484" s="3"/>
      <c r="N484" s="3"/>
      <c r="O484" s="3"/>
      <c r="P484" s="3"/>
    </row>
    <row r="485" spans="2:16" x14ac:dyDescent="0.25">
      <c r="B485" s="19"/>
      <c r="C485" s="19"/>
      <c r="D485" s="19"/>
      <c r="F485" s="19"/>
      <c r="G485" s="2"/>
      <c r="H485" s="2"/>
      <c r="I485" s="3"/>
      <c r="J485" s="3"/>
      <c r="K485" s="3"/>
      <c r="L485" s="3"/>
      <c r="M485" s="3"/>
      <c r="N485" s="3"/>
      <c r="O485" s="3"/>
      <c r="P485" s="3"/>
    </row>
    <row r="486" spans="2:16" x14ac:dyDescent="0.25">
      <c r="B486" s="19"/>
      <c r="C486" s="19"/>
      <c r="D486" s="19"/>
      <c r="F486" s="19"/>
      <c r="G486" s="2"/>
      <c r="H486" s="2"/>
      <c r="I486" s="3"/>
      <c r="J486" s="3"/>
      <c r="K486" s="3"/>
      <c r="L486" s="3"/>
      <c r="M486" s="3"/>
      <c r="N486" s="3"/>
      <c r="O486" s="3"/>
      <c r="P486" s="3"/>
    </row>
    <row r="487" spans="2:16" x14ac:dyDescent="0.25">
      <c r="B487" s="19"/>
      <c r="C487" s="19"/>
      <c r="D487" s="19"/>
      <c r="F487" s="19"/>
      <c r="G487" s="2"/>
      <c r="H487" s="2"/>
      <c r="I487" s="3"/>
      <c r="J487" s="3"/>
      <c r="K487" s="3"/>
      <c r="L487" s="3"/>
      <c r="M487" s="3"/>
      <c r="N487" s="3"/>
      <c r="O487" s="3"/>
      <c r="P487" s="3"/>
    </row>
  </sheetData>
  <sheetProtection algorithmName="SHA-512" hashValue="HBt5I+Nn+/tCsqqFI/Iy4dKDbjvcEdzRMNsnnkmYtkKxScoF9MW5xjBGT9xfJHeh7YB7tgoxqM/TTvdzRR7omQ==" saltValue="QGIqwYNS5zMqvKIF7/2/kw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27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32.2851562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23</v>
      </c>
      <c r="F641" s="1" t="s">
        <v>583</v>
      </c>
      <c r="G641" s="2">
        <v>44215</v>
      </c>
      <c r="H641" s="2">
        <v>44531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23</v>
      </c>
      <c r="F645" s="1" t="s">
        <v>583</v>
      </c>
      <c r="G645" s="2">
        <v>44217</v>
      </c>
      <c r="H645" s="2">
        <v>44577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23</v>
      </c>
      <c r="F646" s="1" t="s">
        <v>583</v>
      </c>
      <c r="G646" s="2">
        <v>44228</v>
      </c>
      <c r="H646" s="2">
        <v>44531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23</v>
      </c>
      <c r="F647" s="1" t="s">
        <v>583</v>
      </c>
      <c r="G647" s="2">
        <v>44217</v>
      </c>
      <c r="H647" s="2">
        <v>44577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23</v>
      </c>
      <c r="F648" s="1" t="s">
        <v>583</v>
      </c>
      <c r="G648" s="2">
        <v>44217</v>
      </c>
      <c r="H648" s="2">
        <v>44577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23</v>
      </c>
      <c r="F649" s="1" t="s">
        <v>583</v>
      </c>
      <c r="G649" s="2">
        <v>44217</v>
      </c>
      <c r="H649" s="2">
        <v>44577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23</v>
      </c>
      <c r="F650" s="1" t="s">
        <v>583</v>
      </c>
      <c r="G650" s="2">
        <v>44217</v>
      </c>
      <c r="H650" s="2">
        <v>44577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23</v>
      </c>
      <c r="F651" s="1" t="s">
        <v>583</v>
      </c>
      <c r="G651" s="2">
        <v>44217</v>
      </c>
      <c r="H651" s="2">
        <v>44577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23</v>
      </c>
      <c r="F652" s="1" t="s">
        <v>583</v>
      </c>
      <c r="G652" s="2">
        <v>44217</v>
      </c>
      <c r="H652" s="2">
        <v>44577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23</v>
      </c>
      <c r="F653" s="1" t="s">
        <v>583</v>
      </c>
      <c r="G653" s="2">
        <v>44217</v>
      </c>
      <c r="H653" s="2">
        <v>44577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23</v>
      </c>
      <c r="F655" s="1" t="s">
        <v>583</v>
      </c>
      <c r="G655" s="2">
        <v>44217</v>
      </c>
      <c r="H655" s="2">
        <v>44568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23</v>
      </c>
      <c r="F656" s="1" t="s">
        <v>583</v>
      </c>
      <c r="G656" s="2">
        <v>44217</v>
      </c>
      <c r="H656" s="2">
        <v>44577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23</v>
      </c>
      <c r="F657" s="1" t="s">
        <v>583</v>
      </c>
      <c r="G657" s="2">
        <v>44217</v>
      </c>
      <c r="H657" s="2">
        <v>44577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23</v>
      </c>
      <c r="F658" s="1" t="s">
        <v>583</v>
      </c>
      <c r="G658" s="2">
        <v>44217</v>
      </c>
      <c r="H658" s="2">
        <v>44577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23</v>
      </c>
      <c r="F659" s="1" t="s">
        <v>583</v>
      </c>
      <c r="G659" s="2">
        <v>44217</v>
      </c>
      <c r="H659" s="2">
        <v>44577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23</v>
      </c>
      <c r="F660" s="1" t="s">
        <v>583</v>
      </c>
      <c r="G660" s="2">
        <v>44217</v>
      </c>
      <c r="H660" s="2">
        <v>44577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23</v>
      </c>
      <c r="F663" s="1" t="s">
        <v>583</v>
      </c>
      <c r="G663" s="2">
        <v>44217</v>
      </c>
      <c r="H663" s="2">
        <v>44577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23</v>
      </c>
      <c r="F666" s="1" t="s">
        <v>583</v>
      </c>
      <c r="G666" s="2">
        <v>44217</v>
      </c>
      <c r="H666" s="2">
        <v>44577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23</v>
      </c>
      <c r="F667" s="1" t="s">
        <v>583</v>
      </c>
      <c r="G667" s="2">
        <v>44217</v>
      </c>
      <c r="H667" s="2">
        <v>44577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23</v>
      </c>
      <c r="F668" s="1" t="s">
        <v>583</v>
      </c>
      <c r="G668" s="2">
        <v>44217</v>
      </c>
      <c r="H668" s="2">
        <v>44577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23</v>
      </c>
      <c r="F669" s="1" t="s">
        <v>583</v>
      </c>
      <c r="G669" s="2">
        <v>44217</v>
      </c>
      <c r="H669" s="2">
        <v>44577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23</v>
      </c>
      <c r="F670" s="1" t="s">
        <v>583</v>
      </c>
      <c r="G670" s="2">
        <v>44217</v>
      </c>
      <c r="H670" s="2">
        <v>44577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23</v>
      </c>
      <c r="F673" s="1" t="s">
        <v>583</v>
      </c>
      <c r="G673" s="2">
        <v>44217</v>
      </c>
      <c r="H673" s="2">
        <v>44577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23</v>
      </c>
      <c r="F674" s="1" t="s">
        <v>583</v>
      </c>
      <c r="G674" s="2">
        <v>44217</v>
      </c>
      <c r="H674" s="2">
        <v>44577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23</v>
      </c>
      <c r="F676" s="1" t="s">
        <v>583</v>
      </c>
      <c r="G676" s="2">
        <v>44217</v>
      </c>
      <c r="H676" s="2">
        <v>44577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23</v>
      </c>
      <c r="F678" s="1" t="s">
        <v>583</v>
      </c>
      <c r="G678" s="2">
        <v>44217</v>
      </c>
      <c r="H678" s="2">
        <v>44577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23</v>
      </c>
      <c r="F680" s="1" t="s">
        <v>583</v>
      </c>
      <c r="G680" s="2">
        <v>44217</v>
      </c>
      <c r="H680" s="2">
        <v>44577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23</v>
      </c>
      <c r="F681" s="1" t="s">
        <v>583</v>
      </c>
      <c r="G681" s="2">
        <v>44217</v>
      </c>
      <c r="H681" s="2">
        <v>44577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23</v>
      </c>
      <c r="F682" s="1" t="s">
        <v>583</v>
      </c>
      <c r="G682" s="2">
        <v>44217</v>
      </c>
      <c r="H682" s="2">
        <v>44577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23</v>
      </c>
      <c r="F683" s="1" t="s">
        <v>583</v>
      </c>
      <c r="G683" s="2">
        <v>44217</v>
      </c>
      <c r="H683" s="2">
        <v>44543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23</v>
      </c>
      <c r="F688" s="1" t="s">
        <v>583</v>
      </c>
      <c r="G688" s="2">
        <v>44217</v>
      </c>
      <c r="H688" s="2">
        <v>44577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23</v>
      </c>
      <c r="F689" s="1" t="s">
        <v>583</v>
      </c>
      <c r="G689" s="2">
        <v>44217</v>
      </c>
      <c r="H689" s="2">
        <v>44577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23</v>
      </c>
      <c r="F690" s="1" t="s">
        <v>583</v>
      </c>
      <c r="G690" s="2">
        <v>44217</v>
      </c>
      <c r="H690" s="2">
        <v>44577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23</v>
      </c>
      <c r="F691" s="1" t="s">
        <v>583</v>
      </c>
      <c r="G691" s="2">
        <v>44217</v>
      </c>
      <c r="H691" s="2">
        <v>44558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23</v>
      </c>
      <c r="F692" s="1" t="s">
        <v>583</v>
      </c>
      <c r="G692" s="2">
        <v>44217</v>
      </c>
      <c r="H692" s="2">
        <v>44577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23</v>
      </c>
      <c r="F696" s="1" t="s">
        <v>583</v>
      </c>
      <c r="G696" s="2">
        <v>44217</v>
      </c>
      <c r="H696" s="2">
        <v>44577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23</v>
      </c>
      <c r="F697" s="1" t="s">
        <v>583</v>
      </c>
      <c r="G697" s="2">
        <v>44217</v>
      </c>
      <c r="H697" s="2">
        <v>44577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23</v>
      </c>
      <c r="F698" s="1" t="s">
        <v>583</v>
      </c>
      <c r="G698" s="2">
        <v>44217</v>
      </c>
      <c r="H698" s="2">
        <v>44577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23</v>
      </c>
      <c r="F700" s="1" t="s">
        <v>583</v>
      </c>
      <c r="G700" s="2">
        <v>44217</v>
      </c>
      <c r="H700" s="2">
        <v>44577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23</v>
      </c>
      <c r="F702" s="1" t="s">
        <v>583</v>
      </c>
      <c r="G702" s="2">
        <v>44217</v>
      </c>
      <c r="H702" s="2">
        <v>44577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23</v>
      </c>
      <c r="F703" s="1" t="s">
        <v>583</v>
      </c>
      <c r="G703" s="2">
        <v>44221</v>
      </c>
      <c r="H703" s="2">
        <v>44581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23</v>
      </c>
      <c r="F704" s="1" t="s">
        <v>583</v>
      </c>
      <c r="G704" s="2">
        <v>44221</v>
      </c>
      <c r="H704" s="2">
        <v>44581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23</v>
      </c>
      <c r="F706" s="1" t="s">
        <v>583</v>
      </c>
      <c r="G706" s="2">
        <v>44221</v>
      </c>
      <c r="H706" s="2">
        <v>44581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23</v>
      </c>
      <c r="F707" s="1" t="s">
        <v>583</v>
      </c>
      <c r="G707" s="2">
        <v>44228</v>
      </c>
      <c r="H707" s="2">
        <v>44588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23</v>
      </c>
      <c r="F708" s="1" t="s">
        <v>583</v>
      </c>
      <c r="G708" s="2">
        <v>44228</v>
      </c>
      <c r="H708" s="2">
        <v>44588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23</v>
      </c>
      <c r="F711" s="1" t="s">
        <v>583</v>
      </c>
      <c r="G711" s="2">
        <v>44228</v>
      </c>
      <c r="H711" s="2">
        <v>44588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23</v>
      </c>
      <c r="F714" s="1" t="s">
        <v>583</v>
      </c>
      <c r="G714" s="2">
        <v>44228</v>
      </c>
      <c r="H714" s="2">
        <v>44588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23</v>
      </c>
      <c r="F715" s="1" t="s">
        <v>583</v>
      </c>
      <c r="G715" s="2">
        <v>44228</v>
      </c>
      <c r="H715" s="2">
        <v>44588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23</v>
      </c>
      <c r="F716" s="1" t="s">
        <v>583</v>
      </c>
      <c r="G716" s="2">
        <v>44228</v>
      </c>
      <c r="H716" s="2">
        <v>44588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23</v>
      </c>
      <c r="F717" s="1" t="s">
        <v>583</v>
      </c>
      <c r="G717" s="2">
        <v>44228</v>
      </c>
      <c r="H717" s="2">
        <v>44531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23</v>
      </c>
      <c r="F719" s="1" t="s">
        <v>583</v>
      </c>
      <c r="G719" s="2">
        <v>44228</v>
      </c>
      <c r="H719" s="2">
        <v>44588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23</v>
      </c>
      <c r="F720" s="1" t="s">
        <v>583</v>
      </c>
      <c r="G720" s="2">
        <v>44228</v>
      </c>
      <c r="H720" s="2">
        <v>44588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23</v>
      </c>
      <c r="F721" s="1" t="s">
        <v>583</v>
      </c>
      <c r="G721" s="2">
        <v>44235</v>
      </c>
      <c r="H721" s="2">
        <v>44640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23</v>
      </c>
      <c r="F723" s="1" t="s">
        <v>583</v>
      </c>
      <c r="G723" s="2">
        <v>44235</v>
      </c>
      <c r="H723" s="2">
        <v>44640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23</v>
      </c>
      <c r="F724" s="1" t="s">
        <v>583</v>
      </c>
      <c r="G724" s="2">
        <v>44235</v>
      </c>
      <c r="H724" s="2">
        <v>44640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23</v>
      </c>
      <c r="F726" s="1" t="s">
        <v>583</v>
      </c>
      <c r="G726" s="2">
        <v>44235</v>
      </c>
      <c r="H726" s="2">
        <v>44640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23</v>
      </c>
      <c r="F727" s="1" t="s">
        <v>583</v>
      </c>
      <c r="G727" s="2">
        <v>44235</v>
      </c>
      <c r="H727" s="2">
        <v>44640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23</v>
      </c>
      <c r="F728" s="1" t="s">
        <v>583</v>
      </c>
      <c r="G728" s="2">
        <v>44235</v>
      </c>
      <c r="H728" s="2">
        <v>44640</v>
      </c>
      <c r="I728" s="1" t="s">
        <v>952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952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23</v>
      </c>
      <c r="F730" s="1" t="s">
        <v>583</v>
      </c>
      <c r="G730" s="2">
        <v>44235</v>
      </c>
      <c r="H730" s="2">
        <v>44640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952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23</v>
      </c>
      <c r="F732" s="1" t="s">
        <v>583</v>
      </c>
      <c r="G732" s="2">
        <v>44235</v>
      </c>
      <c r="H732" s="2">
        <v>44640</v>
      </c>
      <c r="I732" s="1" t="s">
        <v>952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952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23</v>
      </c>
      <c r="F734" s="1" t="s">
        <v>583</v>
      </c>
      <c r="G734" s="2">
        <v>44235</v>
      </c>
      <c r="H734" s="2">
        <v>44595</v>
      </c>
      <c r="I734" s="1" t="s">
        <v>952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23</v>
      </c>
      <c r="F735" s="1" t="s">
        <v>583</v>
      </c>
      <c r="G735" s="2">
        <v>44236</v>
      </c>
      <c r="H735" s="2">
        <v>44641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23</v>
      </c>
      <c r="F736" s="1" t="s">
        <v>583</v>
      </c>
      <c r="G736" s="2">
        <v>44235</v>
      </c>
      <c r="H736" s="2">
        <v>44595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23</v>
      </c>
      <c r="F737" s="1" t="s">
        <v>583</v>
      </c>
      <c r="G737" s="2">
        <v>44239</v>
      </c>
      <c r="H737" s="2">
        <v>44599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23</v>
      </c>
      <c r="F738" s="1" t="s">
        <v>583</v>
      </c>
      <c r="G738" s="2">
        <v>44239</v>
      </c>
      <c r="H738" s="2">
        <v>44644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23</v>
      </c>
      <c r="F739" s="1" t="s">
        <v>583</v>
      </c>
      <c r="G739" s="2">
        <v>44239</v>
      </c>
      <c r="H739" s="2">
        <v>44644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23</v>
      </c>
      <c r="F740" s="1" t="s">
        <v>583</v>
      </c>
      <c r="G740" s="2">
        <v>44239</v>
      </c>
      <c r="H740" s="2">
        <v>44644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23</v>
      </c>
      <c r="F741" s="1" t="s">
        <v>583</v>
      </c>
      <c r="G741" s="2">
        <v>44239</v>
      </c>
      <c r="H741" s="2">
        <v>44599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23</v>
      </c>
      <c r="F742" s="1" t="s">
        <v>583</v>
      </c>
      <c r="G742" s="2">
        <v>44239</v>
      </c>
      <c r="H742" s="2">
        <v>44644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952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23</v>
      </c>
      <c r="F744" s="1" t="s">
        <v>583</v>
      </c>
      <c r="G744" s="2">
        <v>44239</v>
      </c>
      <c r="H744" s="2">
        <v>44599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23</v>
      </c>
      <c r="F745" s="1" t="s">
        <v>583</v>
      </c>
      <c r="G745" s="2">
        <v>44239</v>
      </c>
      <c r="H745" s="2">
        <v>44644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23</v>
      </c>
      <c r="F746" s="1" t="s">
        <v>583</v>
      </c>
      <c r="G746" s="2">
        <v>44239</v>
      </c>
      <c r="H746" s="2">
        <v>44644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23</v>
      </c>
      <c r="F747" s="1" t="s">
        <v>583</v>
      </c>
      <c r="G747" s="2">
        <v>44239</v>
      </c>
      <c r="H747" s="2">
        <v>44644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23</v>
      </c>
      <c r="F748" s="1" t="s">
        <v>583</v>
      </c>
      <c r="G748" s="2">
        <v>44239</v>
      </c>
      <c r="H748" s="2">
        <v>44644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23</v>
      </c>
      <c r="F749" s="1" t="s">
        <v>583</v>
      </c>
      <c r="G749" s="2">
        <v>44239</v>
      </c>
      <c r="H749" s="2">
        <v>44644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23</v>
      </c>
      <c r="F750" s="1" t="s">
        <v>583</v>
      </c>
      <c r="G750" s="2">
        <v>44239</v>
      </c>
      <c r="H750" s="2">
        <v>44644</v>
      </c>
      <c r="I750" s="1" t="s">
        <v>66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23</v>
      </c>
      <c r="F751" s="1" t="s">
        <v>583</v>
      </c>
      <c r="G751" s="2">
        <v>44239</v>
      </c>
      <c r="H751" s="2">
        <v>44557</v>
      </c>
      <c r="I751" s="1" t="s">
        <v>952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23</v>
      </c>
      <c r="F752" s="1" t="s">
        <v>583</v>
      </c>
      <c r="G752" s="2">
        <v>44239</v>
      </c>
      <c r="H752" s="2">
        <v>44644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23</v>
      </c>
      <c r="F753" s="1" t="s">
        <v>583</v>
      </c>
      <c r="G753" s="2">
        <v>44239</v>
      </c>
      <c r="H753" s="2">
        <v>44565</v>
      </c>
      <c r="I753" s="1" t="s">
        <v>952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23</v>
      </c>
      <c r="F754" s="1" t="s">
        <v>583</v>
      </c>
      <c r="G754" s="2">
        <v>44239</v>
      </c>
      <c r="H754" s="2">
        <v>44644</v>
      </c>
      <c r="I754" s="1" t="s">
        <v>952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23</v>
      </c>
      <c r="F755" s="1" t="s">
        <v>583</v>
      </c>
      <c r="G755" s="2">
        <v>44239</v>
      </c>
      <c r="H755" s="2">
        <v>44644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23</v>
      </c>
      <c r="F756" s="1" t="s">
        <v>583</v>
      </c>
      <c r="G756" s="2">
        <v>44239</v>
      </c>
      <c r="H756" s="2">
        <v>44644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23</v>
      </c>
      <c r="F757" s="1" t="s">
        <v>583</v>
      </c>
      <c r="G757" s="2">
        <v>44244</v>
      </c>
      <c r="H757" s="2">
        <v>44649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23</v>
      </c>
      <c r="F758" s="1" t="s">
        <v>583</v>
      </c>
      <c r="G758" s="2">
        <v>44239</v>
      </c>
      <c r="H758" s="2">
        <v>44644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23</v>
      </c>
      <c r="F759" s="1" t="s">
        <v>583</v>
      </c>
      <c r="G759" s="2">
        <v>44239</v>
      </c>
      <c r="H759" s="2">
        <v>44613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23</v>
      </c>
      <c r="F760" s="1" t="s">
        <v>583</v>
      </c>
      <c r="G760" s="2">
        <v>44239</v>
      </c>
      <c r="H760" s="2">
        <v>44600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23</v>
      </c>
      <c r="F761" s="1" t="s">
        <v>583</v>
      </c>
      <c r="G761" s="2">
        <v>44239</v>
      </c>
      <c r="H761" s="2">
        <v>44644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23</v>
      </c>
      <c r="F764" s="1" t="s">
        <v>583</v>
      </c>
      <c r="G764" s="2">
        <v>44239</v>
      </c>
      <c r="H764" s="2">
        <v>44644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23</v>
      </c>
      <c r="F765" s="1" t="s">
        <v>583</v>
      </c>
      <c r="G765" s="2">
        <v>44239</v>
      </c>
      <c r="H765" s="2">
        <v>44599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23</v>
      </c>
      <c r="F766" s="1" t="s">
        <v>583</v>
      </c>
      <c r="G766" s="2">
        <v>44239</v>
      </c>
      <c r="H766" s="2">
        <v>44599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23</v>
      </c>
      <c r="F767" s="1" t="s">
        <v>583</v>
      </c>
      <c r="G767" s="2">
        <v>44239</v>
      </c>
      <c r="H767" s="2">
        <v>44644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23</v>
      </c>
      <c r="F768" s="1" t="s">
        <v>583</v>
      </c>
      <c r="G768" s="2">
        <v>44239</v>
      </c>
      <c r="H768" s="2">
        <v>44641</v>
      </c>
      <c r="I768" s="1" t="s">
        <v>952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23</v>
      </c>
      <c r="F769" s="1" t="s">
        <v>583</v>
      </c>
      <c r="G769" s="2">
        <v>44239</v>
      </c>
      <c r="H769" s="2">
        <v>44593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23</v>
      </c>
      <c r="F770" s="1" t="s">
        <v>583</v>
      </c>
      <c r="G770" s="2">
        <v>44239</v>
      </c>
      <c r="H770" s="2">
        <v>44644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23</v>
      </c>
      <c r="F771" s="1" t="s">
        <v>583</v>
      </c>
      <c r="G771" s="2">
        <v>44239</v>
      </c>
      <c r="H771" s="2">
        <v>44644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23</v>
      </c>
      <c r="F772" s="1" t="s">
        <v>583</v>
      </c>
      <c r="G772" s="2">
        <v>44239</v>
      </c>
      <c r="H772" s="2">
        <v>44644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23</v>
      </c>
      <c r="F773" s="1" t="s">
        <v>583</v>
      </c>
      <c r="G773" s="2">
        <v>44239</v>
      </c>
      <c r="H773" s="2">
        <v>44641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23</v>
      </c>
      <c r="F774" s="1" t="s">
        <v>583</v>
      </c>
      <c r="G774" s="2">
        <v>44239</v>
      </c>
      <c r="H774" s="2">
        <v>44644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23</v>
      </c>
      <c r="F775" s="1" t="s">
        <v>583</v>
      </c>
      <c r="G775" s="2">
        <v>44239</v>
      </c>
      <c r="H775" s="2">
        <v>44599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23</v>
      </c>
      <c r="F776" s="1" t="s">
        <v>583</v>
      </c>
      <c r="G776" s="2">
        <v>44239</v>
      </c>
      <c r="H776" s="2">
        <v>44644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23</v>
      </c>
      <c r="F777" s="1" t="s">
        <v>583</v>
      </c>
      <c r="G777" s="2">
        <v>44239</v>
      </c>
      <c r="H777" s="2">
        <v>44644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23</v>
      </c>
      <c r="F778" s="1" t="s">
        <v>583</v>
      </c>
      <c r="G778" s="2">
        <v>44239</v>
      </c>
      <c r="H778" s="2">
        <v>44644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23</v>
      </c>
      <c r="F779" s="1" t="s">
        <v>583</v>
      </c>
      <c r="G779" s="2">
        <v>44239</v>
      </c>
      <c r="H779" s="2">
        <v>44644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23</v>
      </c>
      <c r="F780" s="1" t="s">
        <v>583</v>
      </c>
      <c r="G780" s="2">
        <v>44239</v>
      </c>
      <c r="H780" s="2">
        <v>44644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23</v>
      </c>
      <c r="F781" s="1" t="s">
        <v>583</v>
      </c>
      <c r="G781" s="2">
        <v>44239</v>
      </c>
      <c r="H781" s="2">
        <v>44644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952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952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23</v>
      </c>
      <c r="F787" s="1" t="s">
        <v>583</v>
      </c>
      <c r="G787" s="2">
        <v>44249</v>
      </c>
      <c r="H787" s="2">
        <v>44599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23</v>
      </c>
      <c r="F790" s="1" t="s">
        <v>583</v>
      </c>
      <c r="G790" s="2">
        <v>44249</v>
      </c>
      <c r="H790" s="2">
        <v>44642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23</v>
      </c>
      <c r="F791" s="1" t="s">
        <v>583</v>
      </c>
      <c r="G791" s="2">
        <v>44256</v>
      </c>
      <c r="H791" s="2">
        <v>44586</v>
      </c>
      <c r="I791" s="1" t="s">
        <v>952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23</v>
      </c>
      <c r="F795" s="1" t="s">
        <v>583</v>
      </c>
      <c r="G795" s="2">
        <v>44258</v>
      </c>
      <c r="H795" s="2">
        <v>44579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952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952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952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952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23</v>
      </c>
      <c r="F805" s="1" t="s">
        <v>583</v>
      </c>
      <c r="G805" s="2">
        <v>44258</v>
      </c>
      <c r="H805" s="2">
        <v>44618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952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23</v>
      </c>
      <c r="F807" s="1" t="s">
        <v>583</v>
      </c>
      <c r="G807" s="2">
        <v>44258</v>
      </c>
      <c r="H807" s="2">
        <v>44618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23</v>
      </c>
      <c r="F808" s="1" t="s">
        <v>583</v>
      </c>
      <c r="G808" s="2">
        <v>44258</v>
      </c>
      <c r="H808" s="2">
        <v>44641</v>
      </c>
      <c r="I808" s="1" t="s">
        <v>952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23</v>
      </c>
      <c r="F810" s="1" t="s">
        <v>583</v>
      </c>
      <c r="G810" s="2">
        <v>44258</v>
      </c>
      <c r="H810" s="2">
        <v>44641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952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66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952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952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65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23</v>
      </c>
      <c r="F825" s="1" t="s">
        <v>583</v>
      </c>
      <c r="G825" s="2">
        <v>44267</v>
      </c>
      <c r="H825" s="2">
        <v>44627</v>
      </c>
      <c r="I825" s="1" t="s">
        <v>973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952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65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23</v>
      </c>
      <c r="F829" s="1" t="s">
        <v>583</v>
      </c>
      <c r="G829" s="2">
        <v>44273</v>
      </c>
      <c r="H829" s="2">
        <v>44633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23</v>
      </c>
      <c r="F830" s="1" t="s">
        <v>583</v>
      </c>
      <c r="G830" s="2">
        <v>44273</v>
      </c>
      <c r="H830" s="2">
        <v>44633</v>
      </c>
      <c r="I830" s="1" t="s">
        <v>952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952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23</v>
      </c>
      <c r="F840" s="1" t="s">
        <v>583</v>
      </c>
      <c r="G840" s="2">
        <v>44273</v>
      </c>
      <c r="H840" s="2">
        <v>44633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23</v>
      </c>
      <c r="F841" s="1" t="s">
        <v>583</v>
      </c>
      <c r="G841" s="2">
        <v>44273</v>
      </c>
      <c r="H841" s="2">
        <v>44633</v>
      </c>
      <c r="I841" s="1" t="s">
        <v>952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23</v>
      </c>
      <c r="F842" s="1" t="s">
        <v>583</v>
      </c>
      <c r="G842" s="2">
        <v>44273</v>
      </c>
      <c r="H842" s="2">
        <v>44633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23</v>
      </c>
      <c r="F843" s="1" t="s">
        <v>583</v>
      </c>
      <c r="G843" s="2">
        <v>44273</v>
      </c>
      <c r="H843" s="2">
        <v>44633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23</v>
      </c>
      <c r="F845" s="1" t="s">
        <v>583</v>
      </c>
      <c r="G845" s="2">
        <v>44273</v>
      </c>
      <c r="H845" s="2">
        <v>44566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23</v>
      </c>
      <c r="F848" s="1" t="s">
        <v>583</v>
      </c>
      <c r="G848" s="2">
        <v>44273</v>
      </c>
      <c r="H848" s="2">
        <v>44633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23</v>
      </c>
      <c r="F853" s="1" t="s">
        <v>583</v>
      </c>
      <c r="G853" s="2">
        <v>44273</v>
      </c>
      <c r="H853" s="2">
        <v>44592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23</v>
      </c>
      <c r="F861" s="1" t="s">
        <v>583</v>
      </c>
      <c r="G861" s="2">
        <v>44274</v>
      </c>
      <c r="H861" s="2">
        <v>44622</v>
      </c>
      <c r="I861" s="1" t="s">
        <v>974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65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66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66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23</v>
      </c>
      <c r="F869" s="1" t="s">
        <v>583</v>
      </c>
      <c r="G869" s="2">
        <v>44277</v>
      </c>
      <c r="H869" s="2">
        <v>44637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23</v>
      </c>
      <c r="F871" s="1" t="s">
        <v>583</v>
      </c>
      <c r="G871" s="2">
        <v>44277</v>
      </c>
      <c r="H871" s="2">
        <v>44637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23</v>
      </c>
      <c r="F874" s="1" t="s">
        <v>583</v>
      </c>
      <c r="G874" s="2">
        <v>44277</v>
      </c>
      <c r="H874" s="2">
        <v>44603</v>
      </c>
      <c r="I874" s="1" t="s">
        <v>952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23</v>
      </c>
      <c r="F877" s="1" t="s">
        <v>583</v>
      </c>
      <c r="G877" s="2">
        <v>44277</v>
      </c>
      <c r="H877" s="2">
        <v>44642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67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952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23</v>
      </c>
      <c r="F885" s="1" t="s">
        <v>583</v>
      </c>
      <c r="G885" s="2">
        <v>44277</v>
      </c>
      <c r="H885" s="2">
        <v>44623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66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23</v>
      </c>
      <c r="F893" s="1" t="s">
        <v>583</v>
      </c>
      <c r="G893" s="2">
        <v>44279</v>
      </c>
      <c r="H893" s="2">
        <v>44639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952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65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23</v>
      </c>
      <c r="F901" s="1" t="s">
        <v>583</v>
      </c>
      <c r="G901" s="2">
        <v>44279</v>
      </c>
      <c r="H901" s="2">
        <v>44639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23</v>
      </c>
      <c r="F903" s="1" t="s">
        <v>583</v>
      </c>
      <c r="G903" s="2">
        <v>44279</v>
      </c>
      <c r="H903" s="2">
        <v>44639</v>
      </c>
      <c r="I903" s="1" t="s">
        <v>66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23</v>
      </c>
      <c r="F904" s="1" t="s">
        <v>583</v>
      </c>
      <c r="G904" s="2">
        <v>44279</v>
      </c>
      <c r="H904" s="2">
        <v>44639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67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23</v>
      </c>
      <c r="F909" s="1" t="s">
        <v>583</v>
      </c>
      <c r="G909" s="2">
        <v>44279</v>
      </c>
      <c r="H909" s="2">
        <v>44603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65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66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66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65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952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23</v>
      </c>
      <c r="F922" s="1" t="s">
        <v>583</v>
      </c>
      <c r="G922" s="2">
        <v>44291</v>
      </c>
      <c r="H922" s="2">
        <v>44651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952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66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23</v>
      </c>
      <c r="F927" s="1" t="s">
        <v>583</v>
      </c>
      <c r="G927" s="2">
        <v>44287</v>
      </c>
      <c r="H927" s="2">
        <v>44580</v>
      </c>
      <c r="I927" s="1" t="s">
        <v>952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23</v>
      </c>
      <c r="F929" s="1" t="s">
        <v>583</v>
      </c>
      <c r="G929" s="2">
        <v>44287</v>
      </c>
      <c r="H929" s="2">
        <v>44559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66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23</v>
      </c>
      <c r="F932" s="1" t="s">
        <v>583</v>
      </c>
      <c r="G932" s="2">
        <v>44287</v>
      </c>
      <c r="H932" s="2">
        <v>44647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65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952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23</v>
      </c>
      <c r="F939" s="1" t="s">
        <v>583</v>
      </c>
      <c r="G939" s="2">
        <v>44294</v>
      </c>
      <c r="H939" s="2">
        <v>44642</v>
      </c>
      <c r="I939" s="1" t="s">
        <v>952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952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952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952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66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952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952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952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66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67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66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67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952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952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23</v>
      </c>
      <c r="F966" s="1" t="s">
        <v>583</v>
      </c>
      <c r="G966" s="2">
        <v>44294</v>
      </c>
      <c r="H966" s="2">
        <v>44609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66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23</v>
      </c>
      <c r="F977" s="1" t="s">
        <v>583</v>
      </c>
      <c r="G977" s="2">
        <v>44294</v>
      </c>
      <c r="H977" s="2">
        <v>44573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973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66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952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66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65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952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23</v>
      </c>
      <c r="F991" s="1" t="s">
        <v>583</v>
      </c>
      <c r="G991" s="2">
        <v>44294</v>
      </c>
      <c r="H991" s="2">
        <v>44593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952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23</v>
      </c>
      <c r="F998" s="1" t="s">
        <v>583</v>
      </c>
      <c r="G998" s="2">
        <v>44294</v>
      </c>
      <c r="H998" s="2">
        <v>44581</v>
      </c>
      <c r="I998" s="1" t="s">
        <v>952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952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952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952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23</v>
      </c>
      <c r="F1006" s="1" t="s">
        <v>583</v>
      </c>
      <c r="G1006" s="2">
        <v>44298</v>
      </c>
      <c r="H1006" s="2">
        <v>44640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952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952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952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952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952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65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66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65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23</v>
      </c>
      <c r="F1027" s="1" t="s">
        <v>583</v>
      </c>
      <c r="G1027" s="2">
        <v>44298</v>
      </c>
      <c r="H1027" s="2">
        <v>44567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66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66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23</v>
      </c>
      <c r="F1036" s="1" t="s">
        <v>583</v>
      </c>
      <c r="G1036" s="2">
        <v>44300</v>
      </c>
      <c r="H1036" s="2">
        <v>44592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65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23</v>
      </c>
      <c r="F1043" s="1" t="s">
        <v>583</v>
      </c>
      <c r="G1043" s="2">
        <v>44301</v>
      </c>
      <c r="H1043" s="2">
        <v>44557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66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952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66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952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952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952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952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952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952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952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952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952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66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952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952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23</v>
      </c>
      <c r="F1089" s="1" t="s">
        <v>583</v>
      </c>
      <c r="G1089" s="2">
        <v>44319</v>
      </c>
      <c r="H1089" s="2">
        <v>44566</v>
      </c>
      <c r="I1089" s="1" t="s">
        <v>952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952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65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65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952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65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952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952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952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23</v>
      </c>
      <c r="F1104" s="1" t="s">
        <v>583</v>
      </c>
      <c r="G1104" s="2">
        <v>44319</v>
      </c>
      <c r="H1104" s="2">
        <v>44648</v>
      </c>
      <c r="I1104" s="1" t="s">
        <v>66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65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66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65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66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952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952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67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952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952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65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952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66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23</v>
      </c>
      <c r="F1129" s="1" t="s">
        <v>583</v>
      </c>
      <c r="G1129" s="2">
        <v>44337</v>
      </c>
      <c r="H1129" s="2">
        <v>44593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23</v>
      </c>
      <c r="F1136" s="1" t="s">
        <v>583</v>
      </c>
      <c r="G1136" s="2">
        <v>44348</v>
      </c>
      <c r="H1136" s="2">
        <v>44650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66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23</v>
      </c>
      <c r="F1143" s="1" t="s">
        <v>583</v>
      </c>
      <c r="G1143" s="2">
        <v>44348</v>
      </c>
      <c r="H1143" s="2">
        <v>44651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65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66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23</v>
      </c>
      <c r="F1156" s="1" t="s">
        <v>583</v>
      </c>
      <c r="G1156" s="2">
        <v>44370</v>
      </c>
      <c r="H1156" s="2">
        <v>44573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23</v>
      </c>
      <c r="F1157" s="1" t="s">
        <v>583</v>
      </c>
      <c r="G1157" s="2">
        <v>44370</v>
      </c>
      <c r="H1157" s="2">
        <v>44550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952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23</v>
      </c>
      <c r="F1171" s="1" t="s">
        <v>583</v>
      </c>
      <c r="G1171" s="2">
        <v>44459</v>
      </c>
      <c r="H1171" s="2">
        <v>44562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952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23</v>
      </c>
      <c r="F1200" s="1" t="s">
        <v>583</v>
      </c>
      <c r="G1200" s="2">
        <v>44470</v>
      </c>
      <c r="H1200" s="2">
        <v>44583</v>
      </c>
      <c r="I1200" s="1" t="s">
        <v>66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66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66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66</v>
      </c>
    </row>
    <row r="1204" spans="1:9" x14ac:dyDescent="0.25">
      <c r="A1204" s="1">
        <v>425940</v>
      </c>
      <c r="B1204" s="1" t="s">
        <v>958</v>
      </c>
      <c r="C1204" s="1" t="s">
        <v>627</v>
      </c>
      <c r="D1204" s="1" t="s">
        <v>628</v>
      </c>
      <c r="E1204" s="7">
        <v>1</v>
      </c>
      <c r="F1204" s="1" t="s">
        <v>467</v>
      </c>
      <c r="G1204" s="2">
        <v>44503</v>
      </c>
      <c r="I1204" s="1" t="s">
        <v>66</v>
      </c>
    </row>
    <row r="1205" spans="1:9" x14ac:dyDescent="0.25">
      <c r="A1205" s="1">
        <v>425958</v>
      </c>
      <c r="B1205" s="1" t="s">
        <v>959</v>
      </c>
      <c r="C1205" s="1" t="s">
        <v>5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67</v>
      </c>
    </row>
    <row r="1206" spans="1:9" x14ac:dyDescent="0.25">
      <c r="A1206" s="1">
        <v>425966</v>
      </c>
      <c r="B1206" s="1" t="s">
        <v>161</v>
      </c>
      <c r="C1206" s="1" t="s">
        <v>6</v>
      </c>
      <c r="D1206" s="1" t="s">
        <v>584</v>
      </c>
      <c r="E1206" s="7">
        <v>23</v>
      </c>
      <c r="F1206" s="1" t="s">
        <v>583</v>
      </c>
      <c r="G1206" s="2">
        <v>44508</v>
      </c>
      <c r="H1206" s="2">
        <v>44588</v>
      </c>
      <c r="I1206" s="1" t="s">
        <v>66</v>
      </c>
    </row>
    <row r="1207" spans="1:9" x14ac:dyDescent="0.25">
      <c r="A1207" s="1">
        <v>425974</v>
      </c>
      <c r="B1207" s="1" t="s">
        <v>960</v>
      </c>
      <c r="C1207" s="1" t="s">
        <v>6</v>
      </c>
      <c r="D1207" s="1" t="s">
        <v>584</v>
      </c>
      <c r="E1207" s="7">
        <v>1</v>
      </c>
      <c r="F1207" s="1" t="s">
        <v>467</v>
      </c>
      <c r="G1207" s="2">
        <v>44508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6</v>
      </c>
      <c r="D1208" s="1" t="s">
        <v>584</v>
      </c>
      <c r="E1208" s="7">
        <v>1</v>
      </c>
      <c r="F1208" s="1" t="s">
        <v>467</v>
      </c>
      <c r="G1208" s="2">
        <v>44508</v>
      </c>
      <c r="I1208" s="1" t="s">
        <v>65</v>
      </c>
    </row>
    <row r="1209" spans="1:9" x14ac:dyDescent="0.25">
      <c r="A1209" s="1">
        <v>425990</v>
      </c>
      <c r="B1209" s="1" t="s">
        <v>961</v>
      </c>
      <c r="C1209" s="1" t="s">
        <v>5</v>
      </c>
      <c r="D1209" s="1" t="s">
        <v>582</v>
      </c>
      <c r="E1209" s="7">
        <v>1</v>
      </c>
      <c r="F1209" s="1" t="s">
        <v>467</v>
      </c>
      <c r="G1209" s="2">
        <v>44531</v>
      </c>
      <c r="I1209" s="1" t="s">
        <v>66</v>
      </c>
    </row>
    <row r="1210" spans="1:9" x14ac:dyDescent="0.25">
      <c r="A1210" s="1">
        <v>426008</v>
      </c>
      <c r="B1210" s="1" t="s">
        <v>962</v>
      </c>
      <c r="C1210" s="1" t="s">
        <v>6</v>
      </c>
      <c r="D1210" s="1" t="s">
        <v>584</v>
      </c>
      <c r="E1210" s="7">
        <v>1</v>
      </c>
      <c r="F1210" s="1" t="s">
        <v>467</v>
      </c>
      <c r="G1210" s="2">
        <v>44538</v>
      </c>
      <c r="I1210" s="1" t="s">
        <v>973</v>
      </c>
    </row>
    <row r="1211" spans="1:9" x14ac:dyDescent="0.25">
      <c r="A1211" s="1">
        <v>426016</v>
      </c>
      <c r="B1211" s="1" t="s">
        <v>963</v>
      </c>
      <c r="C1211" s="1" t="s">
        <v>6</v>
      </c>
      <c r="D1211" s="1" t="s">
        <v>584</v>
      </c>
      <c r="E1211" s="7">
        <v>1</v>
      </c>
      <c r="F1211" s="1" t="s">
        <v>467</v>
      </c>
      <c r="G1211" s="2">
        <v>44563</v>
      </c>
      <c r="I1211" s="1" t="s">
        <v>66</v>
      </c>
    </row>
    <row r="1212" spans="1:9" x14ac:dyDescent="0.25">
      <c r="A1212" s="1">
        <v>426024</v>
      </c>
      <c r="B1212" s="1" t="s">
        <v>30</v>
      </c>
      <c r="C1212" s="1" t="s">
        <v>6</v>
      </c>
      <c r="D1212" s="1" t="s">
        <v>584</v>
      </c>
      <c r="E1212" s="7">
        <v>1</v>
      </c>
      <c r="F1212" s="1" t="s">
        <v>467</v>
      </c>
      <c r="G1212" s="2">
        <v>44564</v>
      </c>
      <c r="I1212" s="1" t="s">
        <v>65</v>
      </c>
    </row>
    <row r="1213" spans="1:9" x14ac:dyDescent="0.25">
      <c r="A1213" s="1">
        <v>426032</v>
      </c>
      <c r="B1213" s="1" t="s">
        <v>420</v>
      </c>
      <c r="C1213" s="1" t="s">
        <v>6</v>
      </c>
      <c r="D1213" s="1" t="s">
        <v>584</v>
      </c>
      <c r="E1213" s="7">
        <v>1</v>
      </c>
      <c r="F1213" s="1" t="s">
        <v>467</v>
      </c>
      <c r="G1213" s="2">
        <v>44564</v>
      </c>
      <c r="I1213" s="1" t="s">
        <v>65</v>
      </c>
    </row>
    <row r="1214" spans="1:9" x14ac:dyDescent="0.25">
      <c r="A1214" s="1">
        <v>426040</v>
      </c>
      <c r="B1214" s="1" t="s">
        <v>964</v>
      </c>
      <c r="C1214" s="1" t="s">
        <v>6</v>
      </c>
      <c r="D1214" s="1" t="s">
        <v>584</v>
      </c>
      <c r="E1214" s="7">
        <v>1</v>
      </c>
      <c r="F1214" s="1" t="s">
        <v>467</v>
      </c>
      <c r="G1214" s="2">
        <v>44564</v>
      </c>
      <c r="I1214" s="1" t="s">
        <v>65</v>
      </c>
    </row>
    <row r="1215" spans="1:9" x14ac:dyDescent="0.25">
      <c r="A1215" s="1">
        <v>426059</v>
      </c>
      <c r="B1215" s="1" t="s">
        <v>965</v>
      </c>
      <c r="C1215" s="1" t="s">
        <v>6</v>
      </c>
      <c r="D1215" s="1" t="s">
        <v>584</v>
      </c>
      <c r="E1215" s="7">
        <v>1</v>
      </c>
      <c r="F1215" s="1" t="s">
        <v>467</v>
      </c>
      <c r="G1215" s="2">
        <v>44564</v>
      </c>
      <c r="I1215" s="1" t="s">
        <v>65</v>
      </c>
    </row>
    <row r="1216" spans="1:9" x14ac:dyDescent="0.25">
      <c r="A1216" s="1">
        <v>426067</v>
      </c>
      <c r="B1216" s="1" t="s">
        <v>966</v>
      </c>
      <c r="C1216" s="1" t="s">
        <v>5</v>
      </c>
      <c r="D1216" s="1" t="s">
        <v>582</v>
      </c>
      <c r="E1216" s="7">
        <v>1</v>
      </c>
      <c r="F1216" s="1" t="s">
        <v>467</v>
      </c>
      <c r="G1216" s="2">
        <v>44564</v>
      </c>
      <c r="I1216" s="1" t="s">
        <v>65</v>
      </c>
    </row>
    <row r="1217" spans="1:9" x14ac:dyDescent="0.25">
      <c r="A1217" s="1">
        <v>426075</v>
      </c>
      <c r="B1217" s="1" t="s">
        <v>967</v>
      </c>
      <c r="C1217" s="1" t="s">
        <v>5</v>
      </c>
      <c r="D1217" s="1" t="s">
        <v>582</v>
      </c>
      <c r="E1217" s="7">
        <v>1</v>
      </c>
      <c r="F1217" s="1" t="s">
        <v>467</v>
      </c>
      <c r="G1217" s="2">
        <v>44564</v>
      </c>
      <c r="I1217" s="1" t="s">
        <v>66</v>
      </c>
    </row>
    <row r="1218" spans="1:9" x14ac:dyDescent="0.25">
      <c r="A1218" s="1">
        <v>426083</v>
      </c>
      <c r="B1218" s="1" t="s">
        <v>968</v>
      </c>
      <c r="C1218" s="1" t="s">
        <v>627</v>
      </c>
      <c r="D1218" s="1" t="s">
        <v>628</v>
      </c>
      <c r="E1218" s="7">
        <v>1</v>
      </c>
      <c r="F1218" s="1" t="s">
        <v>467</v>
      </c>
      <c r="G1218" s="2">
        <v>44564</v>
      </c>
      <c r="I1218" s="1" t="s">
        <v>65</v>
      </c>
    </row>
    <row r="1219" spans="1:9" x14ac:dyDescent="0.25">
      <c r="A1219" s="1">
        <v>426091</v>
      </c>
      <c r="B1219" s="1" t="s">
        <v>969</v>
      </c>
      <c r="C1219" s="1" t="s">
        <v>627</v>
      </c>
      <c r="D1219" s="1" t="s">
        <v>628</v>
      </c>
      <c r="E1219" s="7">
        <v>1</v>
      </c>
      <c r="F1219" s="1" t="s">
        <v>467</v>
      </c>
      <c r="G1219" s="2">
        <v>44564</v>
      </c>
      <c r="I1219" s="1" t="s">
        <v>66</v>
      </c>
    </row>
    <row r="1220" spans="1:9" x14ac:dyDescent="0.25">
      <c r="A1220" s="1">
        <v>426105</v>
      </c>
      <c r="B1220" s="1" t="s">
        <v>587</v>
      </c>
      <c r="C1220" s="1" t="s">
        <v>6</v>
      </c>
      <c r="D1220" s="1" t="s">
        <v>584</v>
      </c>
      <c r="E1220" s="7">
        <v>1</v>
      </c>
      <c r="F1220" s="1" t="s">
        <v>467</v>
      </c>
      <c r="G1220" s="2">
        <v>44572</v>
      </c>
      <c r="I1220" s="1" t="s">
        <v>66</v>
      </c>
    </row>
    <row r="1221" spans="1:9" x14ac:dyDescent="0.25">
      <c r="A1221" s="1">
        <v>426113</v>
      </c>
      <c r="B1221" s="1" t="s">
        <v>970</v>
      </c>
      <c r="C1221" s="1" t="s">
        <v>6</v>
      </c>
      <c r="D1221" s="1" t="s">
        <v>584</v>
      </c>
      <c r="E1221" s="7">
        <v>1</v>
      </c>
      <c r="F1221" s="1" t="s">
        <v>467</v>
      </c>
      <c r="G1221" s="2">
        <v>44571</v>
      </c>
      <c r="I1221" s="1" t="s">
        <v>66</v>
      </c>
    </row>
    <row r="1222" spans="1:9" x14ac:dyDescent="0.25">
      <c r="A1222" s="1">
        <v>426121</v>
      </c>
      <c r="B1222" s="1" t="s">
        <v>971</v>
      </c>
      <c r="C1222" s="1" t="s">
        <v>6</v>
      </c>
      <c r="D1222" s="1" t="s">
        <v>584</v>
      </c>
      <c r="E1222" s="7">
        <v>1</v>
      </c>
      <c r="F1222" s="1" t="s">
        <v>467</v>
      </c>
      <c r="G1222" s="2">
        <v>44574</v>
      </c>
      <c r="I1222" s="1" t="s">
        <v>66</v>
      </c>
    </row>
    <row r="1223" spans="1:9" x14ac:dyDescent="0.25">
      <c r="A1223" s="1">
        <v>426130</v>
      </c>
      <c r="B1223" s="1" t="s">
        <v>972</v>
      </c>
      <c r="C1223" s="1" t="s">
        <v>6</v>
      </c>
      <c r="D1223" s="1" t="s">
        <v>584</v>
      </c>
      <c r="E1223" s="7">
        <v>1</v>
      </c>
      <c r="F1223" s="1" t="s">
        <v>467</v>
      </c>
      <c r="G1223" s="2">
        <v>44574</v>
      </c>
      <c r="I1223" s="1" t="s">
        <v>66</v>
      </c>
    </row>
    <row r="1224" spans="1:9" x14ac:dyDescent="0.25">
      <c r="A1224" s="1">
        <v>426148</v>
      </c>
      <c r="B1224" s="1" t="s">
        <v>975</v>
      </c>
      <c r="C1224" s="1" t="s">
        <v>976</v>
      </c>
      <c r="D1224" s="1" t="s">
        <v>977</v>
      </c>
      <c r="E1224" s="7">
        <v>1</v>
      </c>
      <c r="F1224" s="1" t="s">
        <v>467</v>
      </c>
      <c r="G1224" s="2">
        <v>44623</v>
      </c>
      <c r="I1224" s="1" t="s">
        <v>65</v>
      </c>
    </row>
    <row r="1225" spans="1:9" x14ac:dyDescent="0.25">
      <c r="A1225" s="1">
        <v>426156</v>
      </c>
      <c r="B1225" s="1" t="s">
        <v>978</v>
      </c>
      <c r="C1225" s="1" t="s">
        <v>979</v>
      </c>
      <c r="D1225" s="1" t="s">
        <v>980</v>
      </c>
      <c r="E1225" s="7">
        <v>1</v>
      </c>
      <c r="F1225" s="1" t="s">
        <v>467</v>
      </c>
      <c r="G1225" s="2">
        <v>44623</v>
      </c>
      <c r="I1225" s="1" t="s">
        <v>67</v>
      </c>
    </row>
    <row r="1226" spans="1:9" x14ac:dyDescent="0.25">
      <c r="A1226" s="1">
        <v>426164</v>
      </c>
      <c r="B1226" s="1" t="s">
        <v>981</v>
      </c>
      <c r="C1226" s="1" t="s">
        <v>979</v>
      </c>
      <c r="D1226" s="1" t="s">
        <v>980</v>
      </c>
      <c r="E1226" s="7">
        <v>1</v>
      </c>
      <c r="F1226" s="1" t="s">
        <v>467</v>
      </c>
      <c r="G1226" s="2">
        <v>44623</v>
      </c>
      <c r="I1226" s="1" t="s">
        <v>67</v>
      </c>
    </row>
    <row r="1227" spans="1:9" x14ac:dyDescent="0.25">
      <c r="A1227" s="1">
        <v>426172</v>
      </c>
      <c r="B1227" s="1" t="s">
        <v>982</v>
      </c>
      <c r="C1227" s="1" t="s">
        <v>979</v>
      </c>
      <c r="D1227" s="1" t="s">
        <v>980</v>
      </c>
      <c r="E1227" s="7">
        <v>1</v>
      </c>
      <c r="F1227" s="1" t="s">
        <v>467</v>
      </c>
      <c r="G1227" s="2">
        <v>44623</v>
      </c>
      <c r="I1227" s="1" t="s">
        <v>67</v>
      </c>
    </row>
    <row r="1228" spans="1:9" x14ac:dyDescent="0.25">
      <c r="A1228" s="1">
        <v>426202</v>
      </c>
      <c r="B1228" s="1" t="s">
        <v>983</v>
      </c>
      <c r="C1228" s="1" t="s">
        <v>984</v>
      </c>
      <c r="D1228" s="1" t="s">
        <v>985</v>
      </c>
      <c r="E1228" s="7">
        <v>68</v>
      </c>
      <c r="F1228" s="1" t="s">
        <v>986</v>
      </c>
      <c r="G1228" s="2">
        <v>44641</v>
      </c>
      <c r="I1228" s="1" t="s">
        <v>67</v>
      </c>
    </row>
    <row r="1229" spans="1:9" x14ac:dyDescent="0.25">
      <c r="A1229" s="1">
        <v>426210</v>
      </c>
      <c r="B1229" s="1" t="s">
        <v>987</v>
      </c>
      <c r="C1229" s="1" t="s">
        <v>984</v>
      </c>
      <c r="D1229" s="1" t="s">
        <v>985</v>
      </c>
      <c r="E1229" s="7">
        <v>68</v>
      </c>
      <c r="F1229" s="1" t="s">
        <v>986</v>
      </c>
      <c r="G1229" s="2">
        <v>44641</v>
      </c>
      <c r="I1229" s="1" t="s">
        <v>67</v>
      </c>
    </row>
    <row r="1230" spans="1:9" x14ac:dyDescent="0.25">
      <c r="A1230" s="1">
        <v>426229</v>
      </c>
      <c r="B1230" s="1" t="s">
        <v>988</v>
      </c>
      <c r="C1230" s="1" t="s">
        <v>984</v>
      </c>
      <c r="D1230" s="1" t="s">
        <v>985</v>
      </c>
      <c r="E1230" s="7">
        <v>68</v>
      </c>
      <c r="F1230" s="1" t="s">
        <v>986</v>
      </c>
      <c r="G1230" s="2">
        <v>44641</v>
      </c>
      <c r="I1230" s="1" t="s">
        <v>67</v>
      </c>
    </row>
    <row r="1231" spans="1:9" x14ac:dyDescent="0.25">
      <c r="A1231" s="1">
        <v>426237</v>
      </c>
      <c r="B1231" s="1" t="s">
        <v>989</v>
      </c>
      <c r="C1231" s="1" t="s">
        <v>990</v>
      </c>
      <c r="D1231" s="1" t="s">
        <v>991</v>
      </c>
      <c r="E1231" s="7">
        <v>68</v>
      </c>
      <c r="F1231" s="1" t="s">
        <v>986</v>
      </c>
      <c r="G1231" s="2">
        <v>44641</v>
      </c>
      <c r="I1231" s="1" t="s">
        <v>66</v>
      </c>
    </row>
    <row r="1232" spans="1:9" x14ac:dyDescent="0.25">
      <c r="A1232" s="1">
        <v>426245</v>
      </c>
      <c r="B1232" s="1" t="s">
        <v>992</v>
      </c>
      <c r="C1232" s="1" t="s">
        <v>990</v>
      </c>
      <c r="D1232" s="1" t="s">
        <v>991</v>
      </c>
      <c r="E1232" s="7">
        <v>68</v>
      </c>
      <c r="F1232" s="1" t="s">
        <v>986</v>
      </c>
      <c r="G1232" s="2">
        <v>44641</v>
      </c>
      <c r="I1232" s="1" t="s">
        <v>67</v>
      </c>
    </row>
    <row r="1233" spans="1:9" x14ac:dyDescent="0.25">
      <c r="A1233" s="1">
        <v>426253</v>
      </c>
      <c r="B1233" s="1" t="s">
        <v>643</v>
      </c>
      <c r="C1233" s="1" t="s">
        <v>644</v>
      </c>
      <c r="D1233" s="1" t="s">
        <v>645</v>
      </c>
      <c r="E1233" s="7">
        <v>68</v>
      </c>
      <c r="F1233" s="1" t="s">
        <v>986</v>
      </c>
      <c r="G1233" s="2">
        <v>44641</v>
      </c>
      <c r="I1233" s="1" t="s">
        <v>779</v>
      </c>
    </row>
    <row r="1234" spans="1:9" x14ac:dyDescent="0.25">
      <c r="A1234" s="1">
        <v>426261</v>
      </c>
      <c r="B1234" s="1" t="s">
        <v>993</v>
      </c>
      <c r="C1234" s="1" t="s">
        <v>644</v>
      </c>
      <c r="D1234" s="1" t="s">
        <v>645</v>
      </c>
      <c r="E1234" s="7">
        <v>68</v>
      </c>
      <c r="F1234" s="1" t="s">
        <v>986</v>
      </c>
      <c r="G1234" s="2">
        <v>44641</v>
      </c>
      <c r="I1234" s="1" t="s">
        <v>779</v>
      </c>
    </row>
    <row r="1235" spans="1:9" x14ac:dyDescent="0.25">
      <c r="A1235" s="1">
        <v>426270</v>
      </c>
      <c r="B1235" s="1" t="s">
        <v>994</v>
      </c>
      <c r="C1235" s="1" t="s">
        <v>995</v>
      </c>
      <c r="D1235" s="1" t="s">
        <v>996</v>
      </c>
      <c r="E1235" s="7">
        <v>68</v>
      </c>
      <c r="F1235" s="1" t="s">
        <v>986</v>
      </c>
      <c r="G1235" s="2">
        <v>44641</v>
      </c>
      <c r="I1235" s="1" t="s">
        <v>973</v>
      </c>
    </row>
    <row r="1236" spans="1:9" x14ac:dyDescent="0.25">
      <c r="A1236" s="1">
        <v>426288</v>
      </c>
      <c r="B1236" s="1" t="s">
        <v>997</v>
      </c>
      <c r="C1236" s="1" t="s">
        <v>995</v>
      </c>
      <c r="D1236" s="1" t="s">
        <v>996</v>
      </c>
      <c r="E1236" s="7">
        <v>68</v>
      </c>
      <c r="F1236" s="1" t="s">
        <v>986</v>
      </c>
      <c r="G1236" s="2">
        <v>44641</v>
      </c>
      <c r="I1236" s="1" t="s">
        <v>973</v>
      </c>
    </row>
    <row r="1237" spans="1:9" x14ac:dyDescent="0.25">
      <c r="A1237" s="1">
        <v>426296</v>
      </c>
      <c r="B1237" s="1" t="s">
        <v>998</v>
      </c>
      <c r="C1237" s="1" t="s">
        <v>995</v>
      </c>
      <c r="D1237" s="1" t="s">
        <v>996</v>
      </c>
      <c r="E1237" s="7">
        <v>68</v>
      </c>
      <c r="F1237" s="1" t="s">
        <v>986</v>
      </c>
      <c r="G1237" s="2">
        <v>44641</v>
      </c>
      <c r="I1237" s="1" t="s">
        <v>973</v>
      </c>
    </row>
    <row r="1238" spans="1:9" x14ac:dyDescent="0.25">
      <c r="A1238" s="1">
        <v>426300</v>
      </c>
      <c r="B1238" s="1" t="s">
        <v>999</v>
      </c>
      <c r="C1238" s="1" t="s">
        <v>995</v>
      </c>
      <c r="D1238" s="1" t="s">
        <v>996</v>
      </c>
      <c r="E1238" s="7">
        <v>68</v>
      </c>
      <c r="F1238" s="1" t="s">
        <v>986</v>
      </c>
      <c r="G1238" s="2">
        <v>44641</v>
      </c>
      <c r="I1238" s="1" t="s">
        <v>67</v>
      </c>
    </row>
    <row r="1239" spans="1:9" x14ac:dyDescent="0.25">
      <c r="A1239" s="1">
        <v>426326</v>
      </c>
      <c r="B1239" s="1" t="s">
        <v>1000</v>
      </c>
      <c r="C1239" s="1" t="s">
        <v>627</v>
      </c>
      <c r="D1239" s="1" t="s">
        <v>628</v>
      </c>
      <c r="E1239" s="7">
        <v>68</v>
      </c>
      <c r="F1239" s="1" t="s">
        <v>986</v>
      </c>
      <c r="G1239" s="2">
        <v>44641</v>
      </c>
      <c r="I1239" s="1" t="s">
        <v>67</v>
      </c>
    </row>
    <row r="1240" spans="1:9" x14ac:dyDescent="0.25">
      <c r="A1240" s="1">
        <v>426334</v>
      </c>
      <c r="B1240" s="1" t="s">
        <v>631</v>
      </c>
      <c r="C1240" s="1" t="s">
        <v>627</v>
      </c>
      <c r="D1240" s="1" t="s">
        <v>628</v>
      </c>
      <c r="E1240" s="7">
        <v>68</v>
      </c>
      <c r="F1240" s="1" t="s">
        <v>986</v>
      </c>
      <c r="G1240" s="2">
        <v>44641</v>
      </c>
      <c r="I1240" s="1" t="s">
        <v>65</v>
      </c>
    </row>
    <row r="1241" spans="1:9" x14ac:dyDescent="0.25">
      <c r="A1241" s="1">
        <v>426342</v>
      </c>
      <c r="B1241" s="1" t="s">
        <v>1001</v>
      </c>
      <c r="C1241" s="1" t="s">
        <v>627</v>
      </c>
      <c r="D1241" s="1" t="s">
        <v>628</v>
      </c>
      <c r="E1241" s="7">
        <v>68</v>
      </c>
      <c r="F1241" s="1" t="s">
        <v>986</v>
      </c>
      <c r="G1241" s="2">
        <v>44641</v>
      </c>
      <c r="I1241" s="1" t="s">
        <v>67</v>
      </c>
    </row>
    <row r="1242" spans="1:9" x14ac:dyDescent="0.25">
      <c r="A1242" s="1">
        <v>426350</v>
      </c>
      <c r="B1242" s="1" t="s">
        <v>1002</v>
      </c>
      <c r="C1242" s="1" t="s">
        <v>627</v>
      </c>
      <c r="D1242" s="1" t="s">
        <v>628</v>
      </c>
      <c r="E1242" s="7">
        <v>68</v>
      </c>
      <c r="F1242" s="1" t="s">
        <v>986</v>
      </c>
      <c r="G1242" s="2">
        <v>44641</v>
      </c>
      <c r="I1242" s="1" t="s">
        <v>66</v>
      </c>
    </row>
    <row r="1243" spans="1:9" x14ac:dyDescent="0.25">
      <c r="A1243" s="1">
        <v>426369</v>
      </c>
      <c r="B1243" s="1" t="s">
        <v>1003</v>
      </c>
      <c r="C1243" s="1" t="s">
        <v>627</v>
      </c>
      <c r="D1243" s="1" t="s">
        <v>628</v>
      </c>
      <c r="E1243" s="7">
        <v>68</v>
      </c>
      <c r="F1243" s="1" t="s">
        <v>986</v>
      </c>
      <c r="G1243" s="2">
        <v>44641</v>
      </c>
      <c r="I1243" s="1" t="s">
        <v>67</v>
      </c>
    </row>
    <row r="1244" spans="1:9" x14ac:dyDescent="0.25">
      <c r="A1244" s="1">
        <v>426377</v>
      </c>
      <c r="B1244" s="1" t="s">
        <v>658</v>
      </c>
      <c r="C1244" s="1" t="s">
        <v>627</v>
      </c>
      <c r="D1244" s="1" t="s">
        <v>628</v>
      </c>
      <c r="E1244" s="7">
        <v>68</v>
      </c>
      <c r="F1244" s="1" t="s">
        <v>986</v>
      </c>
      <c r="G1244" s="2">
        <v>44641</v>
      </c>
      <c r="I1244" s="1" t="s">
        <v>66</v>
      </c>
    </row>
    <row r="1245" spans="1:9" x14ac:dyDescent="0.25">
      <c r="A1245" s="1">
        <v>426385</v>
      </c>
      <c r="B1245" s="1" t="s">
        <v>1004</v>
      </c>
      <c r="C1245" s="1" t="s">
        <v>627</v>
      </c>
      <c r="D1245" s="1" t="s">
        <v>628</v>
      </c>
      <c r="E1245" s="7">
        <v>68</v>
      </c>
      <c r="F1245" s="1" t="s">
        <v>986</v>
      </c>
      <c r="G1245" s="2">
        <v>44641</v>
      </c>
      <c r="I1245" s="1" t="s">
        <v>66</v>
      </c>
    </row>
    <row r="1246" spans="1:9" x14ac:dyDescent="0.25">
      <c r="A1246" s="1">
        <v>426393</v>
      </c>
      <c r="B1246" s="1" t="s">
        <v>1005</v>
      </c>
      <c r="C1246" s="1" t="s">
        <v>627</v>
      </c>
      <c r="D1246" s="1" t="s">
        <v>628</v>
      </c>
      <c r="E1246" s="7">
        <v>68</v>
      </c>
      <c r="F1246" s="1" t="s">
        <v>986</v>
      </c>
      <c r="G1246" s="2">
        <v>44641</v>
      </c>
      <c r="I1246" s="1" t="s">
        <v>1006</v>
      </c>
    </row>
    <row r="1247" spans="1:9" x14ac:dyDescent="0.25">
      <c r="A1247" s="1">
        <v>426407</v>
      </c>
      <c r="B1247" s="1" t="s">
        <v>398</v>
      </c>
      <c r="C1247" s="1" t="s">
        <v>5</v>
      </c>
      <c r="D1247" s="1" t="s">
        <v>582</v>
      </c>
      <c r="E1247" s="7">
        <v>68</v>
      </c>
      <c r="F1247" s="1" t="s">
        <v>986</v>
      </c>
      <c r="G1247" s="2">
        <v>44641</v>
      </c>
      <c r="I1247" s="1" t="s">
        <v>65</v>
      </c>
    </row>
    <row r="1248" spans="1:9" x14ac:dyDescent="0.25">
      <c r="A1248" s="1">
        <v>426415</v>
      </c>
      <c r="B1248" s="1" t="s">
        <v>767</v>
      </c>
      <c r="C1248" s="1" t="s">
        <v>5</v>
      </c>
      <c r="D1248" s="1" t="s">
        <v>582</v>
      </c>
      <c r="E1248" s="7">
        <v>68</v>
      </c>
      <c r="F1248" s="1" t="s">
        <v>986</v>
      </c>
      <c r="G1248" s="2">
        <v>44641</v>
      </c>
      <c r="I1248" s="1" t="s">
        <v>65</v>
      </c>
    </row>
    <row r="1249" spans="1:9" x14ac:dyDescent="0.25">
      <c r="A1249" s="1">
        <v>426423</v>
      </c>
      <c r="B1249" s="1" t="s">
        <v>196</v>
      </c>
      <c r="C1249" s="1" t="s">
        <v>5</v>
      </c>
      <c r="D1249" s="1" t="s">
        <v>582</v>
      </c>
      <c r="E1249" s="7">
        <v>68</v>
      </c>
      <c r="F1249" s="1" t="s">
        <v>986</v>
      </c>
      <c r="G1249" s="2">
        <v>44641</v>
      </c>
      <c r="I1249" s="1" t="s">
        <v>66</v>
      </c>
    </row>
    <row r="1250" spans="1:9" x14ac:dyDescent="0.25">
      <c r="A1250" s="1">
        <v>426431</v>
      </c>
      <c r="B1250" s="1" t="s">
        <v>391</v>
      </c>
      <c r="C1250" s="1" t="s">
        <v>5</v>
      </c>
      <c r="D1250" s="1" t="s">
        <v>582</v>
      </c>
      <c r="E1250" s="7">
        <v>68</v>
      </c>
      <c r="F1250" s="1" t="s">
        <v>986</v>
      </c>
      <c r="G1250" s="2">
        <v>44641</v>
      </c>
      <c r="I1250" s="1" t="s">
        <v>66</v>
      </c>
    </row>
    <row r="1251" spans="1:9" x14ac:dyDescent="0.25">
      <c r="A1251" s="1">
        <v>426440</v>
      </c>
      <c r="B1251" s="1" t="s">
        <v>612</v>
      </c>
      <c r="C1251" s="1" t="s">
        <v>5</v>
      </c>
      <c r="D1251" s="1" t="s">
        <v>582</v>
      </c>
      <c r="E1251" s="7">
        <v>68</v>
      </c>
      <c r="F1251" s="1" t="s">
        <v>986</v>
      </c>
      <c r="G1251" s="2">
        <v>44641</v>
      </c>
      <c r="I1251" s="1" t="s">
        <v>66</v>
      </c>
    </row>
    <row r="1252" spans="1:9" x14ac:dyDescent="0.25">
      <c r="A1252" s="1">
        <v>426458</v>
      </c>
      <c r="B1252" s="1" t="s">
        <v>1007</v>
      </c>
      <c r="C1252" s="1" t="s">
        <v>5</v>
      </c>
      <c r="D1252" s="1" t="s">
        <v>582</v>
      </c>
      <c r="E1252" s="7">
        <v>68</v>
      </c>
      <c r="F1252" s="1" t="s">
        <v>986</v>
      </c>
      <c r="G1252" s="2">
        <v>44641</v>
      </c>
      <c r="I1252" s="1" t="s">
        <v>67</v>
      </c>
    </row>
    <row r="1253" spans="1:9" x14ac:dyDescent="0.25">
      <c r="A1253" s="1">
        <v>426466</v>
      </c>
      <c r="B1253" s="1" t="s">
        <v>1008</v>
      </c>
      <c r="C1253" s="1" t="s">
        <v>5</v>
      </c>
      <c r="D1253" s="1" t="s">
        <v>582</v>
      </c>
      <c r="E1253" s="7">
        <v>68</v>
      </c>
      <c r="F1253" s="1" t="s">
        <v>986</v>
      </c>
      <c r="G1253" s="2">
        <v>44641</v>
      </c>
      <c r="I1253" s="1" t="s">
        <v>65</v>
      </c>
    </row>
    <row r="1254" spans="1:9" x14ac:dyDescent="0.25">
      <c r="A1254" s="1">
        <v>426474</v>
      </c>
      <c r="B1254" s="1" t="s">
        <v>94</v>
      </c>
      <c r="C1254" s="1" t="s">
        <v>5</v>
      </c>
      <c r="D1254" s="1" t="s">
        <v>582</v>
      </c>
      <c r="E1254" s="7">
        <v>68</v>
      </c>
      <c r="F1254" s="1" t="s">
        <v>986</v>
      </c>
      <c r="G1254" s="2">
        <v>44641</v>
      </c>
      <c r="I1254" s="1" t="s">
        <v>66</v>
      </c>
    </row>
    <row r="1255" spans="1:9" x14ac:dyDescent="0.25">
      <c r="A1255" s="1">
        <v>426482</v>
      </c>
      <c r="B1255" s="1" t="s">
        <v>1009</v>
      </c>
      <c r="C1255" s="1" t="s">
        <v>5</v>
      </c>
      <c r="D1255" s="1" t="s">
        <v>582</v>
      </c>
      <c r="E1255" s="7">
        <v>68</v>
      </c>
      <c r="F1255" s="1" t="s">
        <v>986</v>
      </c>
      <c r="G1255" s="2">
        <v>44641</v>
      </c>
      <c r="I1255" s="1" t="s">
        <v>67</v>
      </c>
    </row>
    <row r="1256" spans="1:9" x14ac:dyDescent="0.25">
      <c r="A1256" s="1">
        <v>426490</v>
      </c>
      <c r="B1256" s="1" t="s">
        <v>613</v>
      </c>
      <c r="C1256" s="1" t="s">
        <v>5</v>
      </c>
      <c r="D1256" s="1" t="s">
        <v>582</v>
      </c>
      <c r="E1256" s="7">
        <v>68</v>
      </c>
      <c r="F1256" s="1" t="s">
        <v>986</v>
      </c>
      <c r="G1256" s="2">
        <v>44641</v>
      </c>
      <c r="I1256" s="1" t="s">
        <v>66</v>
      </c>
    </row>
    <row r="1257" spans="1:9" x14ac:dyDescent="0.25">
      <c r="A1257" s="1">
        <v>426504</v>
      </c>
      <c r="B1257" s="1" t="s">
        <v>736</v>
      </c>
      <c r="C1257" s="1" t="s">
        <v>5</v>
      </c>
      <c r="D1257" s="1" t="s">
        <v>582</v>
      </c>
      <c r="E1257" s="7">
        <v>68</v>
      </c>
      <c r="F1257" s="1" t="s">
        <v>986</v>
      </c>
      <c r="G1257" s="2">
        <v>44641</v>
      </c>
      <c r="I1257" s="1" t="s">
        <v>66</v>
      </c>
    </row>
    <row r="1258" spans="1:9" x14ac:dyDescent="0.25">
      <c r="A1258" s="1">
        <v>426512</v>
      </c>
      <c r="B1258" s="1" t="s">
        <v>1010</v>
      </c>
      <c r="C1258" s="1" t="s">
        <v>995</v>
      </c>
      <c r="D1258" s="1" t="s">
        <v>996</v>
      </c>
      <c r="E1258" s="7">
        <v>68</v>
      </c>
      <c r="F1258" s="1" t="s">
        <v>986</v>
      </c>
      <c r="G1258" s="2">
        <v>44641</v>
      </c>
      <c r="I1258" s="1" t="s">
        <v>67</v>
      </c>
    </row>
    <row r="1259" spans="1:9" x14ac:dyDescent="0.25">
      <c r="A1259" s="1">
        <v>426520</v>
      </c>
      <c r="B1259" s="1" t="s">
        <v>400</v>
      </c>
      <c r="C1259" s="1" t="s">
        <v>5</v>
      </c>
      <c r="D1259" s="1" t="s">
        <v>582</v>
      </c>
      <c r="E1259" s="7">
        <v>68</v>
      </c>
      <c r="F1259" s="1" t="s">
        <v>986</v>
      </c>
      <c r="G1259" s="2">
        <v>44641</v>
      </c>
      <c r="I1259" s="1" t="s">
        <v>65</v>
      </c>
    </row>
    <row r="1260" spans="1:9" x14ac:dyDescent="0.25">
      <c r="A1260" s="1">
        <v>426539</v>
      </c>
      <c r="B1260" s="1" t="s">
        <v>1011</v>
      </c>
      <c r="C1260" s="1" t="s">
        <v>5</v>
      </c>
      <c r="D1260" s="1" t="s">
        <v>582</v>
      </c>
      <c r="E1260" s="7">
        <v>68</v>
      </c>
      <c r="F1260" s="1" t="s">
        <v>986</v>
      </c>
      <c r="G1260" s="2">
        <v>44641</v>
      </c>
      <c r="I1260" s="1" t="s">
        <v>66</v>
      </c>
    </row>
    <row r="1261" spans="1:9" x14ac:dyDescent="0.25">
      <c r="A1261" s="1">
        <v>426547</v>
      </c>
      <c r="B1261" s="1" t="s">
        <v>726</v>
      </c>
      <c r="C1261" s="1" t="s">
        <v>5</v>
      </c>
      <c r="D1261" s="1" t="s">
        <v>582</v>
      </c>
      <c r="E1261" s="7">
        <v>68</v>
      </c>
      <c r="F1261" s="1" t="s">
        <v>986</v>
      </c>
      <c r="G1261" s="2">
        <v>44641</v>
      </c>
      <c r="I1261" s="1" t="s">
        <v>66</v>
      </c>
    </row>
    <row r="1262" spans="1:9" x14ac:dyDescent="0.25">
      <c r="A1262" s="1">
        <v>426555</v>
      </c>
      <c r="B1262" s="1" t="s">
        <v>1012</v>
      </c>
      <c r="C1262" s="1" t="s">
        <v>5</v>
      </c>
      <c r="D1262" s="1" t="s">
        <v>582</v>
      </c>
      <c r="E1262" s="7">
        <v>68</v>
      </c>
      <c r="F1262" s="1" t="s">
        <v>986</v>
      </c>
      <c r="G1262" s="2">
        <v>44641</v>
      </c>
      <c r="I1262" s="1" t="s">
        <v>65</v>
      </c>
    </row>
    <row r="1263" spans="1:9" x14ac:dyDescent="0.25">
      <c r="A1263" s="1">
        <v>426563</v>
      </c>
      <c r="B1263" s="1" t="s">
        <v>1013</v>
      </c>
      <c r="C1263" s="1" t="s">
        <v>5</v>
      </c>
      <c r="D1263" s="1" t="s">
        <v>582</v>
      </c>
      <c r="E1263" s="7">
        <v>68</v>
      </c>
      <c r="F1263" s="1" t="s">
        <v>986</v>
      </c>
      <c r="G1263" s="2">
        <v>44641</v>
      </c>
      <c r="I1263" s="1" t="s">
        <v>67</v>
      </c>
    </row>
    <row r="1264" spans="1:9" x14ac:dyDescent="0.25">
      <c r="A1264" s="1">
        <v>426571</v>
      </c>
      <c r="B1264" s="1" t="s">
        <v>1014</v>
      </c>
      <c r="C1264" s="1" t="s">
        <v>5</v>
      </c>
      <c r="D1264" s="1" t="s">
        <v>582</v>
      </c>
      <c r="E1264" s="7">
        <v>68</v>
      </c>
      <c r="F1264" s="1" t="s">
        <v>986</v>
      </c>
      <c r="G1264" s="2">
        <v>44641</v>
      </c>
      <c r="I1264" s="1" t="s">
        <v>65</v>
      </c>
    </row>
    <row r="1265" spans="1:9" x14ac:dyDescent="0.25">
      <c r="A1265" s="1">
        <v>426580</v>
      </c>
      <c r="B1265" s="1" t="s">
        <v>1015</v>
      </c>
      <c r="C1265" s="1" t="s">
        <v>5</v>
      </c>
      <c r="D1265" s="1" t="s">
        <v>582</v>
      </c>
      <c r="E1265" s="7">
        <v>68</v>
      </c>
      <c r="F1265" s="1" t="s">
        <v>986</v>
      </c>
      <c r="G1265" s="2">
        <v>44641</v>
      </c>
      <c r="I1265" s="1" t="s">
        <v>65</v>
      </c>
    </row>
    <row r="1266" spans="1:9" x14ac:dyDescent="0.25">
      <c r="A1266" s="1">
        <v>426598</v>
      </c>
      <c r="B1266" s="1" t="s">
        <v>393</v>
      </c>
      <c r="C1266" s="1" t="s">
        <v>5</v>
      </c>
      <c r="D1266" s="1" t="s">
        <v>582</v>
      </c>
      <c r="E1266" s="7">
        <v>68</v>
      </c>
      <c r="F1266" s="1" t="s">
        <v>986</v>
      </c>
      <c r="G1266" s="2">
        <v>44641</v>
      </c>
      <c r="I1266" s="1" t="s">
        <v>66</v>
      </c>
    </row>
    <row r="1267" spans="1:9" x14ac:dyDescent="0.25">
      <c r="A1267" s="1">
        <v>426610</v>
      </c>
      <c r="B1267" s="1" t="s">
        <v>1016</v>
      </c>
      <c r="C1267" s="1" t="s">
        <v>5</v>
      </c>
      <c r="D1267" s="1" t="s">
        <v>582</v>
      </c>
      <c r="E1267" s="7">
        <v>68</v>
      </c>
      <c r="F1267" s="1" t="s">
        <v>986</v>
      </c>
      <c r="G1267" s="2">
        <v>44641</v>
      </c>
      <c r="I1267" s="1" t="s">
        <v>65</v>
      </c>
    </row>
    <row r="1268" spans="1:9" x14ac:dyDescent="0.25">
      <c r="A1268" s="1">
        <v>426628</v>
      </c>
      <c r="B1268" s="1" t="s">
        <v>1017</v>
      </c>
      <c r="C1268" s="1" t="s">
        <v>5</v>
      </c>
      <c r="D1268" s="1" t="s">
        <v>582</v>
      </c>
      <c r="E1268" s="7">
        <v>68</v>
      </c>
      <c r="F1268" s="1" t="s">
        <v>986</v>
      </c>
      <c r="G1268" s="2">
        <v>44641</v>
      </c>
      <c r="I1268" s="1" t="s">
        <v>66</v>
      </c>
    </row>
    <row r="1269" spans="1:9" x14ac:dyDescent="0.25">
      <c r="A1269" s="1">
        <v>426636</v>
      </c>
      <c r="B1269" s="1" t="s">
        <v>530</v>
      </c>
      <c r="C1269" s="1" t="s">
        <v>5</v>
      </c>
      <c r="D1269" s="1" t="s">
        <v>582</v>
      </c>
      <c r="E1269" s="7">
        <v>68</v>
      </c>
      <c r="F1269" s="1" t="s">
        <v>986</v>
      </c>
      <c r="G1269" s="2">
        <v>44641</v>
      </c>
      <c r="I1269" s="1" t="s">
        <v>67</v>
      </c>
    </row>
    <row r="1270" spans="1:9" x14ac:dyDescent="0.25">
      <c r="A1270" s="1">
        <v>426644</v>
      </c>
      <c r="B1270" s="1" t="s">
        <v>1018</v>
      </c>
      <c r="C1270" s="1" t="s">
        <v>5</v>
      </c>
      <c r="D1270" s="1" t="s">
        <v>582</v>
      </c>
      <c r="E1270" s="7">
        <v>68</v>
      </c>
      <c r="F1270" s="1" t="s">
        <v>986</v>
      </c>
      <c r="G1270" s="2">
        <v>44641</v>
      </c>
      <c r="I1270" s="1" t="s">
        <v>65</v>
      </c>
    </row>
    <row r="1271" spans="1:9" x14ac:dyDescent="0.25">
      <c r="A1271" s="1">
        <v>426652</v>
      </c>
      <c r="B1271" s="1" t="s">
        <v>854</v>
      </c>
      <c r="C1271" s="1" t="s">
        <v>5</v>
      </c>
      <c r="D1271" s="1" t="s">
        <v>582</v>
      </c>
      <c r="E1271" s="7">
        <v>68</v>
      </c>
      <c r="F1271" s="1" t="s">
        <v>986</v>
      </c>
      <c r="G1271" s="2">
        <v>44641</v>
      </c>
      <c r="I1271" s="1" t="s">
        <v>65</v>
      </c>
    </row>
    <row r="1272" spans="1:9" x14ac:dyDescent="0.25">
      <c r="A1272" s="1">
        <v>426660</v>
      </c>
      <c r="B1272" s="1" t="s">
        <v>303</v>
      </c>
      <c r="C1272" s="1" t="s">
        <v>6</v>
      </c>
      <c r="D1272" s="1" t="s">
        <v>584</v>
      </c>
      <c r="E1272" s="7">
        <v>68</v>
      </c>
      <c r="F1272" s="1" t="s">
        <v>986</v>
      </c>
      <c r="G1272" s="2">
        <v>44641</v>
      </c>
      <c r="I1272" s="1" t="s">
        <v>66</v>
      </c>
    </row>
    <row r="1273" spans="1:9" x14ac:dyDescent="0.25">
      <c r="A1273" s="1">
        <v>426679</v>
      </c>
      <c r="B1273" s="1" t="s">
        <v>474</v>
      </c>
      <c r="C1273" s="1" t="s">
        <v>6</v>
      </c>
      <c r="D1273" s="1" t="s">
        <v>584</v>
      </c>
      <c r="E1273" s="7">
        <v>68</v>
      </c>
      <c r="F1273" s="1" t="s">
        <v>986</v>
      </c>
      <c r="G1273" s="2">
        <v>44641</v>
      </c>
      <c r="I1273" s="1" t="s">
        <v>66</v>
      </c>
    </row>
    <row r="1274" spans="1:9" x14ac:dyDescent="0.25">
      <c r="A1274" s="1">
        <v>426687</v>
      </c>
      <c r="B1274" s="1" t="s">
        <v>440</v>
      </c>
      <c r="C1274" s="1" t="s">
        <v>6</v>
      </c>
      <c r="D1274" s="1" t="s">
        <v>584</v>
      </c>
      <c r="E1274" s="7">
        <v>68</v>
      </c>
      <c r="F1274" s="1" t="s">
        <v>986</v>
      </c>
      <c r="G1274" s="2">
        <v>44641</v>
      </c>
      <c r="I1274" s="1" t="s">
        <v>65</v>
      </c>
    </row>
    <row r="1275" spans="1:9" x14ac:dyDescent="0.25">
      <c r="A1275" s="1">
        <v>426695</v>
      </c>
      <c r="B1275" s="1" t="s">
        <v>284</v>
      </c>
      <c r="C1275" s="1" t="s">
        <v>6</v>
      </c>
      <c r="D1275" s="1" t="s">
        <v>584</v>
      </c>
      <c r="E1275" s="7">
        <v>68</v>
      </c>
      <c r="F1275" s="1" t="s">
        <v>986</v>
      </c>
      <c r="G1275" s="2">
        <v>44641</v>
      </c>
      <c r="I1275" s="1" t="s">
        <v>65</v>
      </c>
    </row>
    <row r="1276" spans="1:9" x14ac:dyDescent="0.25">
      <c r="A1276" s="1">
        <v>426709</v>
      </c>
      <c r="B1276" s="1" t="s">
        <v>471</v>
      </c>
      <c r="C1276" s="1" t="s">
        <v>6</v>
      </c>
      <c r="D1276" s="1" t="s">
        <v>584</v>
      </c>
      <c r="E1276" s="7">
        <v>68</v>
      </c>
      <c r="F1276" s="1" t="s">
        <v>986</v>
      </c>
      <c r="G1276" s="2">
        <v>44641</v>
      </c>
      <c r="I1276" s="1" t="s">
        <v>65</v>
      </c>
    </row>
    <row r="1277" spans="1:9" x14ac:dyDescent="0.25">
      <c r="A1277" s="1">
        <v>426717</v>
      </c>
      <c r="B1277" s="1" t="s">
        <v>1019</v>
      </c>
      <c r="C1277" s="1" t="s">
        <v>6</v>
      </c>
      <c r="D1277" s="1" t="s">
        <v>584</v>
      </c>
      <c r="E1277" s="7">
        <v>68</v>
      </c>
      <c r="F1277" s="1" t="s">
        <v>986</v>
      </c>
      <c r="G1277" s="2">
        <v>44641</v>
      </c>
      <c r="I1277" s="1" t="s">
        <v>67</v>
      </c>
    </row>
    <row r="1278" spans="1:9" x14ac:dyDescent="0.25">
      <c r="A1278" s="1">
        <v>426725</v>
      </c>
      <c r="B1278" s="1" t="s">
        <v>169</v>
      </c>
      <c r="C1278" s="1" t="s">
        <v>6</v>
      </c>
      <c r="D1278" s="1" t="s">
        <v>584</v>
      </c>
      <c r="E1278" s="7">
        <v>68</v>
      </c>
      <c r="F1278" s="1" t="s">
        <v>986</v>
      </c>
      <c r="G1278" s="2">
        <v>44641</v>
      </c>
      <c r="I1278" s="1" t="s">
        <v>65</v>
      </c>
    </row>
    <row r="1279" spans="1:9" x14ac:dyDescent="0.25">
      <c r="A1279" s="1">
        <v>426733</v>
      </c>
      <c r="B1279" s="1" t="s">
        <v>615</v>
      </c>
      <c r="C1279" s="1" t="s">
        <v>6</v>
      </c>
      <c r="D1279" s="1" t="s">
        <v>584</v>
      </c>
      <c r="E1279" s="7">
        <v>68</v>
      </c>
      <c r="F1279" s="1" t="s">
        <v>986</v>
      </c>
      <c r="G1279" s="2">
        <v>44641</v>
      </c>
      <c r="I1279" s="1" t="s">
        <v>65</v>
      </c>
    </row>
    <row r="1280" spans="1:9" x14ac:dyDescent="0.25">
      <c r="A1280" s="1">
        <v>426741</v>
      </c>
      <c r="B1280" s="1" t="s">
        <v>620</v>
      </c>
      <c r="C1280" s="1" t="s">
        <v>6</v>
      </c>
      <c r="D1280" s="1" t="s">
        <v>584</v>
      </c>
      <c r="E1280" s="7">
        <v>68</v>
      </c>
      <c r="F1280" s="1" t="s">
        <v>986</v>
      </c>
      <c r="G1280" s="2">
        <v>44641</v>
      </c>
      <c r="I1280" s="1" t="s">
        <v>66</v>
      </c>
    </row>
    <row r="1281" spans="1:9" x14ac:dyDescent="0.25">
      <c r="A1281" s="1">
        <v>426750</v>
      </c>
      <c r="B1281" s="1" t="s">
        <v>1020</v>
      </c>
      <c r="C1281" s="1" t="s">
        <v>6</v>
      </c>
      <c r="D1281" s="1" t="s">
        <v>584</v>
      </c>
      <c r="E1281" s="7">
        <v>68</v>
      </c>
      <c r="F1281" s="1" t="s">
        <v>986</v>
      </c>
      <c r="G1281" s="2">
        <v>44641</v>
      </c>
      <c r="I1281" s="1" t="s">
        <v>66</v>
      </c>
    </row>
    <row r="1282" spans="1:9" x14ac:dyDescent="0.25">
      <c r="A1282" s="1">
        <v>426768</v>
      </c>
      <c r="B1282" s="1" t="s">
        <v>136</v>
      </c>
      <c r="C1282" s="1" t="s">
        <v>6</v>
      </c>
      <c r="D1282" s="1" t="s">
        <v>584</v>
      </c>
      <c r="E1282" s="7">
        <v>68</v>
      </c>
      <c r="F1282" s="1" t="s">
        <v>986</v>
      </c>
      <c r="G1282" s="2">
        <v>44641</v>
      </c>
      <c r="I1282" s="1" t="s">
        <v>65</v>
      </c>
    </row>
    <row r="1283" spans="1:9" x14ac:dyDescent="0.25">
      <c r="A1283" s="1">
        <v>426776</v>
      </c>
      <c r="B1283" s="1" t="s">
        <v>1021</v>
      </c>
      <c r="C1283" s="1" t="s">
        <v>6</v>
      </c>
      <c r="D1283" s="1" t="s">
        <v>584</v>
      </c>
      <c r="E1283" s="7">
        <v>68</v>
      </c>
      <c r="F1283" s="1" t="s">
        <v>986</v>
      </c>
      <c r="G1283" s="2">
        <v>44641</v>
      </c>
      <c r="I1283" s="1" t="s">
        <v>66</v>
      </c>
    </row>
    <row r="1284" spans="1:9" x14ac:dyDescent="0.25">
      <c r="A1284" s="1">
        <v>426784</v>
      </c>
      <c r="B1284" s="1" t="s">
        <v>507</v>
      </c>
      <c r="C1284" s="1" t="s">
        <v>6</v>
      </c>
      <c r="D1284" s="1" t="s">
        <v>584</v>
      </c>
      <c r="E1284" s="7">
        <v>68</v>
      </c>
      <c r="F1284" s="1" t="s">
        <v>986</v>
      </c>
      <c r="G1284" s="2">
        <v>44641</v>
      </c>
      <c r="I1284" s="1" t="s">
        <v>66</v>
      </c>
    </row>
    <row r="1285" spans="1:9" x14ac:dyDescent="0.25">
      <c r="A1285" s="1">
        <v>426792</v>
      </c>
      <c r="B1285" s="1" t="s">
        <v>502</v>
      </c>
      <c r="C1285" s="1" t="s">
        <v>6</v>
      </c>
      <c r="D1285" s="1" t="s">
        <v>584</v>
      </c>
      <c r="E1285" s="7">
        <v>68</v>
      </c>
      <c r="F1285" s="1" t="s">
        <v>986</v>
      </c>
      <c r="G1285" s="2">
        <v>44641</v>
      </c>
      <c r="I1285" s="1" t="s">
        <v>65</v>
      </c>
    </row>
    <row r="1286" spans="1:9" x14ac:dyDescent="0.25">
      <c r="A1286" s="1">
        <v>426806</v>
      </c>
      <c r="B1286" s="1" t="s">
        <v>1022</v>
      </c>
      <c r="C1286" s="1" t="s">
        <v>6</v>
      </c>
      <c r="D1286" s="1" t="s">
        <v>584</v>
      </c>
      <c r="E1286" s="7">
        <v>68</v>
      </c>
      <c r="F1286" s="1" t="s">
        <v>986</v>
      </c>
      <c r="G1286" s="2">
        <v>44641</v>
      </c>
      <c r="I1286" s="1" t="s">
        <v>65</v>
      </c>
    </row>
    <row r="1287" spans="1:9" x14ac:dyDescent="0.25">
      <c r="A1287" s="1">
        <v>426814</v>
      </c>
      <c r="B1287" s="1" t="s">
        <v>498</v>
      </c>
      <c r="C1287" s="1" t="s">
        <v>6</v>
      </c>
      <c r="D1287" s="1" t="s">
        <v>584</v>
      </c>
      <c r="E1287" s="7">
        <v>68</v>
      </c>
      <c r="F1287" s="1" t="s">
        <v>986</v>
      </c>
      <c r="G1287" s="2">
        <v>44641</v>
      </c>
      <c r="I1287" s="1" t="s">
        <v>66</v>
      </c>
    </row>
    <row r="1288" spans="1:9" x14ac:dyDescent="0.25">
      <c r="A1288" s="1">
        <v>426822</v>
      </c>
      <c r="B1288" s="1" t="s">
        <v>648</v>
      </c>
      <c r="C1288" s="1" t="s">
        <v>6</v>
      </c>
      <c r="D1288" s="1" t="s">
        <v>584</v>
      </c>
      <c r="E1288" s="7">
        <v>68</v>
      </c>
      <c r="F1288" s="1" t="s">
        <v>986</v>
      </c>
      <c r="G1288" s="2">
        <v>44641</v>
      </c>
      <c r="I1288" s="1" t="s">
        <v>65</v>
      </c>
    </row>
    <row r="1289" spans="1:9" x14ac:dyDescent="0.25">
      <c r="A1289" s="1">
        <v>426830</v>
      </c>
      <c r="B1289" s="1" t="s">
        <v>1023</v>
      </c>
      <c r="C1289" s="1" t="s">
        <v>6</v>
      </c>
      <c r="D1289" s="1" t="s">
        <v>584</v>
      </c>
      <c r="E1289" s="7">
        <v>68</v>
      </c>
      <c r="F1289" s="1" t="s">
        <v>986</v>
      </c>
      <c r="G1289" s="2">
        <v>44641</v>
      </c>
      <c r="I1289" s="1" t="s">
        <v>66</v>
      </c>
    </row>
    <row r="1290" spans="1:9" x14ac:dyDescent="0.25">
      <c r="A1290" s="1">
        <v>426849</v>
      </c>
      <c r="B1290" s="1" t="s">
        <v>475</v>
      </c>
      <c r="C1290" s="1" t="s">
        <v>6</v>
      </c>
      <c r="D1290" s="1" t="s">
        <v>584</v>
      </c>
      <c r="E1290" s="7">
        <v>68</v>
      </c>
      <c r="F1290" s="1" t="s">
        <v>986</v>
      </c>
      <c r="G1290" s="2">
        <v>44641</v>
      </c>
      <c r="I1290" s="1" t="s">
        <v>65</v>
      </c>
    </row>
    <row r="1291" spans="1:9" x14ac:dyDescent="0.25">
      <c r="A1291" s="1">
        <v>426857</v>
      </c>
      <c r="B1291" s="1" t="s">
        <v>619</v>
      </c>
      <c r="C1291" s="1" t="s">
        <v>6</v>
      </c>
      <c r="D1291" s="1" t="s">
        <v>584</v>
      </c>
      <c r="E1291" s="7">
        <v>68</v>
      </c>
      <c r="F1291" s="1" t="s">
        <v>986</v>
      </c>
      <c r="G1291" s="2">
        <v>44641</v>
      </c>
      <c r="I1291" s="1" t="s">
        <v>67</v>
      </c>
    </row>
    <row r="1292" spans="1:9" x14ac:dyDescent="0.25">
      <c r="A1292" s="1">
        <v>426865</v>
      </c>
      <c r="B1292" s="1" t="s">
        <v>1024</v>
      </c>
      <c r="C1292" s="1" t="s">
        <v>6</v>
      </c>
      <c r="D1292" s="1" t="s">
        <v>584</v>
      </c>
      <c r="E1292" s="7">
        <v>68</v>
      </c>
      <c r="F1292" s="1" t="s">
        <v>986</v>
      </c>
      <c r="G1292" s="2">
        <v>44641</v>
      </c>
      <c r="I1292" s="1" t="s">
        <v>66</v>
      </c>
    </row>
    <row r="1293" spans="1:9" x14ac:dyDescent="0.25">
      <c r="A1293" s="1">
        <v>426873</v>
      </c>
      <c r="B1293" s="1" t="s">
        <v>662</v>
      </c>
      <c r="C1293" s="1" t="s">
        <v>6</v>
      </c>
      <c r="D1293" s="1" t="s">
        <v>584</v>
      </c>
      <c r="E1293" s="7">
        <v>68</v>
      </c>
      <c r="F1293" s="1" t="s">
        <v>986</v>
      </c>
      <c r="G1293" s="2">
        <v>44641</v>
      </c>
      <c r="I1293" s="1" t="s">
        <v>65</v>
      </c>
    </row>
    <row r="1294" spans="1:9" x14ac:dyDescent="0.25">
      <c r="A1294" s="1">
        <v>426881</v>
      </c>
      <c r="B1294" s="1" t="s">
        <v>456</v>
      </c>
      <c r="C1294" s="1" t="s">
        <v>6</v>
      </c>
      <c r="D1294" s="1" t="s">
        <v>584</v>
      </c>
      <c r="E1294" s="7">
        <v>68</v>
      </c>
      <c r="F1294" s="1" t="s">
        <v>986</v>
      </c>
      <c r="G1294" s="2">
        <v>44641</v>
      </c>
      <c r="I1294" s="1" t="s">
        <v>65</v>
      </c>
    </row>
    <row r="1295" spans="1:9" x14ac:dyDescent="0.25">
      <c r="A1295" s="1">
        <v>426890</v>
      </c>
      <c r="B1295" s="1" t="s">
        <v>1025</v>
      </c>
      <c r="C1295" s="1" t="s">
        <v>627</v>
      </c>
      <c r="D1295" s="1" t="s">
        <v>628</v>
      </c>
      <c r="E1295" s="7">
        <v>68</v>
      </c>
      <c r="F1295" s="1" t="s">
        <v>986</v>
      </c>
      <c r="G1295" s="2">
        <v>44641</v>
      </c>
      <c r="I1295" s="1" t="s">
        <v>67</v>
      </c>
    </row>
    <row r="1296" spans="1:9" x14ac:dyDescent="0.25">
      <c r="A1296" s="1">
        <v>426903</v>
      </c>
      <c r="B1296" s="1" t="s">
        <v>313</v>
      </c>
      <c r="C1296" s="1" t="s">
        <v>6</v>
      </c>
      <c r="D1296" s="1" t="s">
        <v>584</v>
      </c>
      <c r="E1296" s="7">
        <v>68</v>
      </c>
      <c r="F1296" s="1" t="s">
        <v>986</v>
      </c>
      <c r="G1296" s="2">
        <v>44641</v>
      </c>
      <c r="I1296" s="1" t="s">
        <v>65</v>
      </c>
    </row>
    <row r="1297" spans="1:9" x14ac:dyDescent="0.25">
      <c r="A1297" s="1">
        <v>426911</v>
      </c>
      <c r="B1297" s="1" t="s">
        <v>139</v>
      </c>
      <c r="C1297" s="1" t="s">
        <v>6</v>
      </c>
      <c r="D1297" s="1" t="s">
        <v>584</v>
      </c>
      <c r="E1297" s="7">
        <v>68</v>
      </c>
      <c r="F1297" s="1" t="s">
        <v>986</v>
      </c>
      <c r="G1297" s="2">
        <v>44641</v>
      </c>
      <c r="I1297" s="1" t="s">
        <v>65</v>
      </c>
    </row>
    <row r="1298" spans="1:9" x14ac:dyDescent="0.25">
      <c r="A1298" s="1">
        <v>426920</v>
      </c>
      <c r="B1298" s="1" t="s">
        <v>771</v>
      </c>
      <c r="C1298" s="1" t="s">
        <v>6</v>
      </c>
      <c r="D1298" s="1" t="s">
        <v>584</v>
      </c>
      <c r="E1298" s="7">
        <v>68</v>
      </c>
      <c r="F1298" s="1" t="s">
        <v>986</v>
      </c>
      <c r="G1298" s="2">
        <v>44641</v>
      </c>
      <c r="I1298" s="1" t="s">
        <v>66</v>
      </c>
    </row>
    <row r="1299" spans="1:9" x14ac:dyDescent="0.25">
      <c r="A1299" s="1">
        <v>426938</v>
      </c>
      <c r="B1299" s="1" t="s">
        <v>486</v>
      </c>
      <c r="C1299" s="1" t="s">
        <v>6</v>
      </c>
      <c r="D1299" s="1" t="s">
        <v>584</v>
      </c>
      <c r="E1299" s="7">
        <v>68</v>
      </c>
      <c r="F1299" s="1" t="s">
        <v>986</v>
      </c>
      <c r="G1299" s="2">
        <v>44641</v>
      </c>
      <c r="I1299" s="1" t="s">
        <v>65</v>
      </c>
    </row>
    <row r="1300" spans="1:9" x14ac:dyDescent="0.25">
      <c r="A1300" s="1">
        <v>426946</v>
      </c>
      <c r="B1300" s="1" t="s">
        <v>1026</v>
      </c>
      <c r="C1300" s="1" t="s">
        <v>6</v>
      </c>
      <c r="D1300" s="1" t="s">
        <v>584</v>
      </c>
      <c r="E1300" s="7">
        <v>68</v>
      </c>
      <c r="F1300" s="1" t="s">
        <v>986</v>
      </c>
      <c r="G1300" s="2">
        <v>44641</v>
      </c>
      <c r="I1300" s="1" t="s">
        <v>67</v>
      </c>
    </row>
    <row r="1301" spans="1:9" x14ac:dyDescent="0.25">
      <c r="A1301" s="1">
        <v>426954</v>
      </c>
      <c r="B1301" s="1" t="s">
        <v>690</v>
      </c>
      <c r="C1301" s="1" t="s">
        <v>6</v>
      </c>
      <c r="D1301" s="1" t="s">
        <v>584</v>
      </c>
      <c r="E1301" s="7">
        <v>68</v>
      </c>
      <c r="F1301" s="1" t="s">
        <v>986</v>
      </c>
      <c r="G1301" s="2">
        <v>44641</v>
      </c>
      <c r="I1301" s="1" t="s">
        <v>66</v>
      </c>
    </row>
    <row r="1302" spans="1:9" x14ac:dyDescent="0.25">
      <c r="A1302" s="1">
        <v>426962</v>
      </c>
      <c r="B1302" s="1" t="s">
        <v>1027</v>
      </c>
      <c r="C1302" s="1" t="s">
        <v>6</v>
      </c>
      <c r="D1302" s="1" t="s">
        <v>584</v>
      </c>
      <c r="E1302" s="7">
        <v>68</v>
      </c>
      <c r="F1302" s="1" t="s">
        <v>986</v>
      </c>
      <c r="G1302" s="2">
        <v>44641</v>
      </c>
      <c r="I1302" s="1" t="s">
        <v>66</v>
      </c>
    </row>
    <row r="1303" spans="1:9" x14ac:dyDescent="0.25">
      <c r="A1303" s="1">
        <v>426970</v>
      </c>
      <c r="B1303" s="1" t="s">
        <v>1028</v>
      </c>
      <c r="C1303" s="1" t="s">
        <v>6</v>
      </c>
      <c r="D1303" s="1" t="s">
        <v>584</v>
      </c>
      <c r="E1303" s="7">
        <v>68</v>
      </c>
      <c r="F1303" s="1" t="s">
        <v>986</v>
      </c>
      <c r="G1303" s="2">
        <v>44641</v>
      </c>
      <c r="I1303" s="1" t="s">
        <v>65</v>
      </c>
    </row>
    <row r="1304" spans="1:9" x14ac:dyDescent="0.25">
      <c r="A1304" s="1">
        <v>426989</v>
      </c>
      <c r="B1304" s="1" t="s">
        <v>29</v>
      </c>
      <c r="C1304" s="1" t="s">
        <v>6</v>
      </c>
      <c r="D1304" s="1" t="s">
        <v>584</v>
      </c>
      <c r="E1304" s="7">
        <v>68</v>
      </c>
      <c r="F1304" s="1" t="s">
        <v>986</v>
      </c>
      <c r="G1304" s="2">
        <v>44641</v>
      </c>
      <c r="I1304" s="1" t="s">
        <v>66</v>
      </c>
    </row>
    <row r="1305" spans="1:9" x14ac:dyDescent="0.25">
      <c r="A1305" s="1">
        <v>426997</v>
      </c>
      <c r="B1305" s="1" t="s">
        <v>481</v>
      </c>
      <c r="C1305" s="1" t="s">
        <v>6</v>
      </c>
      <c r="D1305" s="1" t="s">
        <v>584</v>
      </c>
      <c r="E1305" s="7">
        <v>68</v>
      </c>
      <c r="F1305" s="1" t="s">
        <v>986</v>
      </c>
      <c r="G1305" s="2">
        <v>44641</v>
      </c>
      <c r="I1305" s="1" t="s">
        <v>66</v>
      </c>
    </row>
    <row r="1306" spans="1:9" x14ac:dyDescent="0.25">
      <c r="A1306" s="1">
        <v>427004</v>
      </c>
      <c r="B1306" s="1" t="s">
        <v>1029</v>
      </c>
      <c r="C1306" s="1" t="s">
        <v>6</v>
      </c>
      <c r="D1306" s="1" t="s">
        <v>584</v>
      </c>
      <c r="E1306" s="7">
        <v>68</v>
      </c>
      <c r="F1306" s="1" t="s">
        <v>986</v>
      </c>
      <c r="G1306" s="2">
        <v>44642</v>
      </c>
      <c r="I1306" s="1" t="s">
        <v>65</v>
      </c>
    </row>
    <row r="1307" spans="1:9" x14ac:dyDescent="0.25">
      <c r="A1307" s="1">
        <v>427012</v>
      </c>
      <c r="B1307" s="1" t="s">
        <v>149</v>
      </c>
      <c r="C1307" s="1" t="s">
        <v>6</v>
      </c>
      <c r="D1307" s="1" t="s">
        <v>584</v>
      </c>
      <c r="E1307" s="7">
        <v>68</v>
      </c>
      <c r="F1307" s="1" t="s">
        <v>986</v>
      </c>
      <c r="G1307" s="2">
        <v>44642</v>
      </c>
      <c r="I1307" s="1" t="s">
        <v>66</v>
      </c>
    </row>
    <row r="1308" spans="1:9" x14ac:dyDescent="0.25">
      <c r="A1308" s="1">
        <v>427020</v>
      </c>
      <c r="B1308" s="1" t="s">
        <v>1030</v>
      </c>
      <c r="C1308" s="1" t="s">
        <v>6</v>
      </c>
      <c r="D1308" s="1" t="s">
        <v>584</v>
      </c>
      <c r="E1308" s="7">
        <v>68</v>
      </c>
      <c r="F1308" s="1" t="s">
        <v>986</v>
      </c>
      <c r="G1308" s="2">
        <v>44642</v>
      </c>
      <c r="I1308" s="1" t="s">
        <v>66</v>
      </c>
    </row>
    <row r="1309" spans="1:9" x14ac:dyDescent="0.25">
      <c r="A1309" s="1">
        <v>427039</v>
      </c>
      <c r="B1309" s="1" t="s">
        <v>1031</v>
      </c>
      <c r="C1309" s="1" t="s">
        <v>6</v>
      </c>
      <c r="D1309" s="1" t="s">
        <v>584</v>
      </c>
      <c r="E1309" s="7">
        <v>68</v>
      </c>
      <c r="F1309" s="1" t="s">
        <v>986</v>
      </c>
      <c r="G1309" s="2">
        <v>44642</v>
      </c>
      <c r="I1309" s="1" t="s">
        <v>65</v>
      </c>
    </row>
    <row r="1310" spans="1:9" x14ac:dyDescent="0.25">
      <c r="A1310" s="1">
        <v>427047</v>
      </c>
      <c r="B1310" s="1" t="s">
        <v>1032</v>
      </c>
      <c r="C1310" s="1" t="s">
        <v>6</v>
      </c>
      <c r="D1310" s="1" t="s">
        <v>584</v>
      </c>
      <c r="E1310" s="7">
        <v>68</v>
      </c>
      <c r="F1310" s="1" t="s">
        <v>986</v>
      </c>
      <c r="G1310" s="2">
        <v>44642</v>
      </c>
      <c r="I1310" s="1" t="s">
        <v>66</v>
      </c>
    </row>
    <row r="1311" spans="1:9" x14ac:dyDescent="0.25">
      <c r="A1311" s="1">
        <v>427055</v>
      </c>
      <c r="B1311" s="1" t="s">
        <v>186</v>
      </c>
      <c r="C1311" s="1" t="s">
        <v>6</v>
      </c>
      <c r="D1311" s="1" t="s">
        <v>584</v>
      </c>
      <c r="E1311" s="7">
        <v>68</v>
      </c>
      <c r="F1311" s="1" t="s">
        <v>986</v>
      </c>
      <c r="G1311" s="2">
        <v>44642</v>
      </c>
      <c r="I1311" s="1" t="s">
        <v>65</v>
      </c>
    </row>
    <row r="1312" spans="1:9" x14ac:dyDescent="0.25">
      <c r="A1312" s="1">
        <v>427063</v>
      </c>
      <c r="B1312" s="1" t="s">
        <v>407</v>
      </c>
      <c r="C1312" s="1" t="s">
        <v>6</v>
      </c>
      <c r="D1312" s="1" t="s">
        <v>584</v>
      </c>
      <c r="E1312" s="7">
        <v>68</v>
      </c>
      <c r="F1312" s="1" t="s">
        <v>986</v>
      </c>
      <c r="G1312" s="2">
        <v>44642</v>
      </c>
      <c r="I1312" s="1" t="s">
        <v>66</v>
      </c>
    </row>
    <row r="1313" spans="1:9" x14ac:dyDescent="0.25">
      <c r="A1313" s="1">
        <v>427071</v>
      </c>
      <c r="B1313" s="1" t="s">
        <v>291</v>
      </c>
      <c r="C1313" s="1" t="s">
        <v>6</v>
      </c>
      <c r="D1313" s="1" t="s">
        <v>584</v>
      </c>
      <c r="E1313" s="7">
        <v>68</v>
      </c>
      <c r="F1313" s="1" t="s">
        <v>986</v>
      </c>
      <c r="G1313" s="2">
        <v>44642</v>
      </c>
      <c r="I1313" s="1" t="s">
        <v>65</v>
      </c>
    </row>
    <row r="1314" spans="1:9" x14ac:dyDescent="0.25">
      <c r="A1314" s="1">
        <v>427080</v>
      </c>
      <c r="B1314" s="1" t="s">
        <v>524</v>
      </c>
      <c r="C1314" s="1" t="s">
        <v>6</v>
      </c>
      <c r="D1314" s="1" t="s">
        <v>584</v>
      </c>
      <c r="E1314" s="7">
        <v>68</v>
      </c>
      <c r="F1314" s="1" t="s">
        <v>986</v>
      </c>
      <c r="G1314" s="2">
        <v>44642</v>
      </c>
      <c r="I1314" s="1" t="s">
        <v>65</v>
      </c>
    </row>
    <row r="1315" spans="1:9" x14ac:dyDescent="0.25">
      <c r="A1315" s="1">
        <v>427098</v>
      </c>
      <c r="B1315" s="1" t="s">
        <v>1033</v>
      </c>
      <c r="C1315" s="1" t="s">
        <v>6</v>
      </c>
      <c r="D1315" s="1" t="s">
        <v>584</v>
      </c>
      <c r="E1315" s="7">
        <v>68</v>
      </c>
      <c r="F1315" s="1" t="s">
        <v>986</v>
      </c>
      <c r="G1315" s="2">
        <v>44642</v>
      </c>
      <c r="I1315" s="1" t="s">
        <v>67</v>
      </c>
    </row>
    <row r="1316" spans="1:9" x14ac:dyDescent="0.25">
      <c r="A1316" s="1">
        <v>427101</v>
      </c>
      <c r="B1316" s="1" t="s">
        <v>1034</v>
      </c>
      <c r="C1316" s="1" t="s">
        <v>6</v>
      </c>
      <c r="D1316" s="1" t="s">
        <v>584</v>
      </c>
      <c r="E1316" s="7">
        <v>68</v>
      </c>
      <c r="F1316" s="1" t="s">
        <v>986</v>
      </c>
      <c r="G1316" s="2">
        <v>44642</v>
      </c>
      <c r="I1316" s="1" t="s">
        <v>66</v>
      </c>
    </row>
    <row r="1317" spans="1:9" x14ac:dyDescent="0.25">
      <c r="A1317" s="1">
        <v>427110</v>
      </c>
      <c r="B1317" s="1" t="s">
        <v>497</v>
      </c>
      <c r="C1317" s="1" t="s">
        <v>6</v>
      </c>
      <c r="D1317" s="1" t="s">
        <v>584</v>
      </c>
      <c r="E1317" s="7">
        <v>68</v>
      </c>
      <c r="F1317" s="1" t="s">
        <v>986</v>
      </c>
      <c r="G1317" s="2">
        <v>44642</v>
      </c>
      <c r="I1317" s="1" t="s">
        <v>66</v>
      </c>
    </row>
    <row r="1318" spans="1:9" x14ac:dyDescent="0.25">
      <c r="A1318" s="1">
        <v>427128</v>
      </c>
      <c r="B1318" s="1" t="s">
        <v>1035</v>
      </c>
      <c r="C1318" s="1" t="s">
        <v>6</v>
      </c>
      <c r="D1318" s="1" t="s">
        <v>584</v>
      </c>
      <c r="E1318" s="7">
        <v>68</v>
      </c>
      <c r="F1318" s="1" t="s">
        <v>986</v>
      </c>
      <c r="G1318" s="2">
        <v>44642</v>
      </c>
      <c r="I1318" s="1" t="s">
        <v>65</v>
      </c>
    </row>
    <row r="1319" spans="1:9" x14ac:dyDescent="0.25">
      <c r="A1319" s="1">
        <v>427136</v>
      </c>
      <c r="B1319" s="1" t="s">
        <v>1036</v>
      </c>
      <c r="C1319" s="1" t="s">
        <v>6</v>
      </c>
      <c r="D1319" s="1" t="s">
        <v>584</v>
      </c>
      <c r="E1319" s="7">
        <v>68</v>
      </c>
      <c r="F1319" s="1" t="s">
        <v>986</v>
      </c>
      <c r="G1319" s="2">
        <v>44642</v>
      </c>
      <c r="I1319" s="1" t="s">
        <v>66</v>
      </c>
    </row>
    <row r="1320" spans="1:9" x14ac:dyDescent="0.25">
      <c r="A1320" s="1">
        <v>427144</v>
      </c>
      <c r="B1320" s="1" t="s">
        <v>298</v>
      </c>
      <c r="C1320" s="1" t="s">
        <v>6</v>
      </c>
      <c r="D1320" s="1" t="s">
        <v>584</v>
      </c>
      <c r="E1320" s="7">
        <v>68</v>
      </c>
      <c r="F1320" s="1" t="s">
        <v>986</v>
      </c>
      <c r="G1320" s="2">
        <v>44642</v>
      </c>
      <c r="I1320" s="1" t="s">
        <v>66</v>
      </c>
    </row>
    <row r="1321" spans="1:9" x14ac:dyDescent="0.25">
      <c r="A1321" s="1">
        <v>427152</v>
      </c>
      <c r="B1321" s="1" t="s">
        <v>1037</v>
      </c>
      <c r="C1321" s="1" t="s">
        <v>6</v>
      </c>
      <c r="D1321" s="1" t="s">
        <v>584</v>
      </c>
      <c r="E1321" s="7">
        <v>68</v>
      </c>
      <c r="F1321" s="1" t="s">
        <v>986</v>
      </c>
      <c r="G1321" s="2">
        <v>44642</v>
      </c>
      <c r="I1321" s="1" t="s">
        <v>65</v>
      </c>
    </row>
    <row r="1322" spans="1:9" x14ac:dyDescent="0.25">
      <c r="A1322" s="1">
        <v>427160</v>
      </c>
      <c r="B1322" s="1" t="s">
        <v>1038</v>
      </c>
      <c r="C1322" s="1" t="s">
        <v>6</v>
      </c>
      <c r="D1322" s="1" t="s">
        <v>584</v>
      </c>
      <c r="E1322" s="7">
        <v>68</v>
      </c>
      <c r="F1322" s="1" t="s">
        <v>986</v>
      </c>
      <c r="G1322" s="2">
        <v>44642</v>
      </c>
      <c r="I1322" s="1" t="s">
        <v>65</v>
      </c>
    </row>
    <row r="1323" spans="1:9" x14ac:dyDescent="0.25">
      <c r="A1323" s="1">
        <v>427179</v>
      </c>
      <c r="B1323" s="1" t="s">
        <v>1039</v>
      </c>
      <c r="C1323" s="1" t="s">
        <v>6</v>
      </c>
      <c r="D1323" s="1" t="s">
        <v>584</v>
      </c>
      <c r="E1323" s="7">
        <v>68</v>
      </c>
      <c r="F1323" s="1" t="s">
        <v>986</v>
      </c>
      <c r="G1323" s="2">
        <v>44642</v>
      </c>
      <c r="I1323" s="1" t="s">
        <v>65</v>
      </c>
    </row>
    <row r="1324" spans="1:9" x14ac:dyDescent="0.25">
      <c r="A1324" s="1">
        <v>427187</v>
      </c>
      <c r="B1324" s="1" t="s">
        <v>1040</v>
      </c>
      <c r="C1324" s="1" t="s">
        <v>6</v>
      </c>
      <c r="D1324" s="1" t="s">
        <v>584</v>
      </c>
      <c r="E1324" s="7">
        <v>68</v>
      </c>
      <c r="F1324" s="1" t="s">
        <v>986</v>
      </c>
      <c r="G1324" s="2">
        <v>44642</v>
      </c>
      <c r="I1324" s="1" t="s">
        <v>65</v>
      </c>
    </row>
    <row r="1325" spans="1:9" x14ac:dyDescent="0.25">
      <c r="A1325" s="1">
        <v>427209</v>
      </c>
      <c r="B1325" s="1" t="s">
        <v>173</v>
      </c>
      <c r="C1325" s="1" t="s">
        <v>6</v>
      </c>
      <c r="D1325" s="1" t="s">
        <v>584</v>
      </c>
      <c r="E1325" s="7">
        <v>68</v>
      </c>
      <c r="F1325" s="1" t="s">
        <v>986</v>
      </c>
      <c r="G1325" s="2">
        <v>44642</v>
      </c>
      <c r="I1325" s="1" t="s">
        <v>65</v>
      </c>
    </row>
    <row r="1326" spans="1:9" x14ac:dyDescent="0.25">
      <c r="A1326" s="1">
        <v>427217</v>
      </c>
      <c r="B1326" s="1" t="s">
        <v>1041</v>
      </c>
      <c r="C1326" s="1" t="s">
        <v>6</v>
      </c>
      <c r="D1326" s="1" t="s">
        <v>584</v>
      </c>
      <c r="E1326" s="7">
        <v>68</v>
      </c>
      <c r="F1326" s="1" t="s">
        <v>986</v>
      </c>
      <c r="G1326" s="2">
        <v>44642</v>
      </c>
      <c r="I1326" s="1" t="s">
        <v>67</v>
      </c>
    </row>
    <row r="1327" spans="1:9" x14ac:dyDescent="0.25">
      <c r="A1327" s="1">
        <v>427225</v>
      </c>
      <c r="B1327" s="1" t="s">
        <v>1042</v>
      </c>
      <c r="C1327" s="1" t="s">
        <v>6</v>
      </c>
      <c r="D1327" s="1" t="s">
        <v>584</v>
      </c>
      <c r="E1327" s="7">
        <v>68</v>
      </c>
      <c r="F1327" s="1" t="s">
        <v>986</v>
      </c>
      <c r="G1327" s="2">
        <v>44642</v>
      </c>
      <c r="I1327" s="1" t="s">
        <v>65</v>
      </c>
    </row>
  </sheetData>
  <sheetProtection algorithmName="SHA-512" hashValue="Ss5HGo+X3BZLGgnG6XH+47AA3BLGERk/r3KD+sjCW8NHbpfzO5aZV9f62J2h0MbK6H4+F4CyoNdxJ37c25w+3g==" saltValue="bepwysS9sPpF+eUBo7Cw7w==" spinCount="100000" sheet="1" autoFilter="0"/>
  <pageMargins left="0.51181102362204722" right="0.51181102362204722" top="0.62992125984251968" bottom="0.39370078740157483" header="0.31496062992125984" footer="0.31496062992125984"/>
  <pageSetup paperSize="9" scale="68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6" width="9.140625" style="17" customWidth="1"/>
    <col min="7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1326</v>
      </c>
      <c r="D5" s="15">
        <v>887</v>
      </c>
      <c r="E5" s="16">
        <v>439</v>
      </c>
    </row>
  </sheetData>
  <sheetProtection algorithmName="SHA-512" hashValue="Vi+uIhGYZqSAr47q6xH2G0tIt+dXjET7phZCokywJRGCg+Sk+96I6tOX2YQ4e3MP3F5N3xfk80gd3HJ/rmRVRQ==" saltValue="gME15zgm7kU6eGBifae8o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2022-04-01T16:02:29Z</cp:lastPrinted>
  <dcterms:created xsi:type="dcterms:W3CDTF">2020-07-29T12:15:48Z</dcterms:created>
  <dcterms:modified xsi:type="dcterms:W3CDTF">2022-04-01T16:07:27Z</dcterms:modified>
</cp:coreProperties>
</file>