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5\"/>
    </mc:Choice>
  </mc:AlternateContent>
  <xr:revisionPtr revIDLastSave="0" documentId="13_ncr:1_{249F97E8-DDC2-45E4-AB99-D9BAD46E0E6F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Ativos!$A$1:$P$475</definedName>
    <definedName name="_xlnm._FilterDatabase" localSheetId="1" hidden="1">Contratos!$A$1:$H$1130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<sst xmlns="http://schemas.openxmlformats.org/spreadsheetml/2006/main" count="6150" uniqueCount="912">
  <si>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</si>
  <si>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</si>
  <si>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</si>
  <si>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</si>
  <si>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</si>
  <si>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</si>
  <si>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</si>
  <si>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</si>
  <si>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</si>
  <si>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</si>
  <si>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</si>
  <si>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</si>
  <si>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</si>
  <si>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</si>
  <si>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</si>
  <si>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</si>
  <si>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</si>
  <si>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</si>
  <si>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</si>
  <si>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</si>
  <si>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</si>
  <si>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</si>
  <si>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</si>
  <si>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</si>
  <si>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</si>
  <si>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</si>
  <si>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</si>
  <si>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</si>
  <si>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</si>
  <si>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</si>
  <si>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</si>
  <si>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</si>
  <si>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</si>
  <si>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</si>
  <si>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</si>
  <si>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</si>
  <si>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</si>
  <si>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</si>
  <si>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</si>
  <si>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</si>
  <si>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</si>
  <si>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</si>
  <si>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</si>
  <si>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</si>
  <si>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</si>
  <si>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</si>
  <si>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</si>
  <si>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</si>
  <si>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</si>
  <si>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</si>
  <si>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</si>
  <si>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</si>
  <si>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</si>
  <si>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</si>
  <si>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</si>
  <si>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</si>
  <si>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</si>
  <si>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</si>
  <si>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</si>
  <si>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</si>
  <si>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</si>
  <si>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</si>
  <si>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</si>
  <si>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</si>
  <si>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</si>
  <si>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</si>
  <si>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</si>
  <si>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</si>
  <si>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</si>
  <si>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</si>
  <si>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</si>
  <si>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</si>
  <si>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</si>
  <si>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</si>
  <si>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</si>
  <si>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</si>
  <si>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</si>
  <si>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</si>
  <si>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</si>
  <si>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</si>
  <si>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</si>
  <si>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</si>
  <si>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</si>
  <si>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</si>
  <si>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</si>
  <si>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</si>
  <si>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</si>
  <si>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</si>
  <si>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</si>
  <si>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</si>
  <si>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</si>
  <si>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</si>
  <si>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</si>
  <si>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</si>
  <si>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</si>
  <si>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</si>
  <si>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</si>
  <si>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</si>
  <si>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</si>
  <si>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</si>
  <si>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</si>
  <si>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</si>
  <si>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</si>
  <si>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</si>
  <si>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</si>
  <si>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</si>
  <si>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</si>
  <si>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</si>
  <si>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</si>
  <si>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</si>
  <si>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</si>
  <si>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</si>
  <si>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</si>
  <si>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</si>
  <si>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</si>
  <si>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</si>
  <si>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</si>
  <si>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</si>
  <si>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</si>
  <si>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</si>
  <si>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</si>
  <si>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</si>
  <si>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</si>
  <si>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</si>
  <si>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</si>
  <si>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</si>
  <si>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</si>
  <si>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</si>
  <si>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</si>
  <si>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</si>
  <si>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</si>
  <si>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</si>
  <si>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</si>
  <si>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</si>
  <si>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</si>
  <si>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</si>
  <si>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</si>
  <si>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</si>
  <si>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</si>
  <si>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</si>
  <si>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</si>
  <si>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</si>
  <si>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</si>
  <si>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</si>
  <si>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</si>
  <si>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</si>
  <si>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</si>
  <si>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</si>
  <si>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</si>
  <si>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</si>
  <si>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</si>
  <si>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</si>
  <si>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</si>
  <si>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</si>
  <si>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</si>
  <si>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</si>
  <si>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</si>
  <si>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</si>
  <si>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</si>
  <si>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</si>
  <si>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</si>
  <si>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</si>
  <si>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</si>
  <si>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</si>
  <si>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</si>
  <si>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</si>
  <si>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</si>
  <si>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</si>
  <si>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</si>
  <si>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</si>
  <si>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</si>
  <si>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</si>
  <si>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</si>
  <si>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</si>
  <si>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</si>
  <si>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</si>
  <si>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</si>
  <si>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</si>
  <si>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</si>
  <si>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</si>
  <si>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</si>
  <si>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</si>
  <si>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</si>
  <si>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</si>
  <si>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</si>
  <si>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</si>
  <si>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</si>
  <si>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</si>
  <si>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</si>
  <si>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</si>
  <si>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</si>
  <si>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</si>
  <si>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</si>
  <si>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</si>
  <si>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</si>
  <si>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</si>
  <si>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</si>
  <si>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</si>
  <si>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</si>
  <si>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</si>
  <si>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</si>
  <si>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</si>
  <si>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</si>
  <si>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</si>
  <si>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</si>
  <si>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</si>
  <si>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</si>
  <si>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</si>
  <si>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</si>
  <si>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</si>
  <si>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</si>
  <si>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</si>
  <si>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</si>
  <si>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</si>
  <si>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</si>
  <si>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</si>
  <si>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</si>
  <si>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</si>
  <si>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</si>
  <si>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</si>
  <si>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</si>
  <si>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</si>
  <si>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</si>
  <si>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</si>
  <si>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</si>
  <si>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</si>
  <si>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</si>
  <si>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</si>
  <si>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</si>
  <si>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</si>
  <si>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</si>
  <si>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</si>
  <si>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</si>
  <si>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</si>
  <si>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</si>
  <si>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</si>
  <si>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</si>
  <si>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</si>
  <si>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</si>
  <si>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</si>
  <si>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</si>
  <si>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</si>
  <si>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</si>
  <si>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</si>
  <si>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</si>
  <si>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</si>
  <si>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</si>
  <si>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</si>
  <si>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</si>
  <si>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</si>
  <si>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</si>
  <si>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</si>
  <si>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</si>
  <si>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</si>
  <si>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</si>
  <si>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</si>
  <si>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</si>
  <si>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</si>
  <si>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</si>
  <si>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</si>
  <si>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</si>
  <si>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</si>
  <si>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</si>
  <si>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</si>
  <si>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</si>
  <si>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</si>
  <si>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</si>
  <si>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</si>
  <si>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</si>
  <si>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</si>
  <si>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</si>
  <si>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</si>
  <si>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</si>
  <si>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</si>
  <si>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</si>
  <si>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</si>
  <si>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</si>
  <si>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</si>
  <si>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</si>
  <si>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</si>
  <si>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</si>
  <si>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</si>
  <si>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</si>
  <si>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</si>
  <si>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</si>
  <si>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</si>
  <si>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</si>
  <si>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</si>
  <si>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</si>
  <si>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</si>
  <si>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</si>
  <si>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</si>
  <si>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</si>
  <si>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</si>
  <si>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</si>
  <si>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</si>
  <si>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</si>
  <si>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</si>
  <si>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</si>
  <si>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</si>
  <si>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</si>
  <si>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</si>
  <si>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</si>
  <si>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</si>
  <si>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</si>
  <si>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</si>
  <si>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</si>
  <si>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</si>
  <si>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</si>
  <si>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</si>
  <si>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</si>
  <si>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</si>
  <si>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</si>
  <si>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</si>
  <si>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</si>
  <si>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</si>
  <si>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</si>
  <si>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</si>
  <si>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</si>
  <si>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</si>
  <si>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</si>
  <si>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</si>
  <si>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</si>
  <si>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</si>
  <si>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</si>
  <si>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</si>
  <si>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</si>
  <si>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</si>
  <si>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</si>
  <si>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</si>
  <si>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</si>
  <si>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</si>
  <si>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</si>
  <si>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</si>
  <si>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</si>
  <si>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</si>
  <si>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</si>
  <si>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</si>
  <si>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</si>
  <si>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</si>
  <si>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</si>
  <si>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</si>
  <si>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</si>
  <si>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</si>
  <si>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</si>
  <si>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</si>
  <si>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</si>
  <si>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</si>
  <si>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</si>
  <si>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</si>
  <si>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</si>
  <si>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</si>
  <si>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</si>
  <si>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</si>
  <si>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</si>
  <si>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</si>
  <si>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</si>
  <si>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</si>
  <si>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</si>
  <si>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</si>
  <si>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</si>
  <si>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</si>
  <si>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</si>
  <si>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</si>
  <si>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</si>
  <si>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</si>
  <si>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</si>
  <si>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</si>
  <si>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</si>
  <si>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</si>
  <si>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</si>
  <si>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</si>
  <si>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</si>
  <si>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</si>
  <si>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</si>
  <si>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</si>
  <si>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</si>
  <si>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</si>
  <si>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</si>
  <si>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</si>
  <si>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</si>
  <si>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</si>
  <si>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</si>
  <si>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</si>
  <si>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</si>
  <si>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</si>
  <si>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</si>
  <si>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</si>
  <si>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</si>
  <si>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</si>
  <si>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</si>
  <si>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</si>
  <si>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</si>
  <si>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</si>
  <si>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</si>
  <si>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</si>
  <si>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</si>
  <si>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</si>
  <si>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</si>
  <si>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</si>
  <si>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</si>
  <si>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</si>
  <si>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</si>
  <si>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</si>
  <si>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</si>
  <si>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</si>
  <si>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</si>
  <si>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</si>
  <si>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</si>
  <si>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</si>
  <si>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</si>
  <si>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</si>
  <si>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</si>
  <si>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</si>
  <si>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</si>
  <si>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</si>
  <si>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</si>
  <si>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</si>
  <si>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</si>
  <si>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</si>
  <si>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</si>
  <si>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</si>
  <si>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</si>
  <si>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</si>
  <si>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</si>
  <si>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</si>
  <si>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</si>
  <si>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</si>
  <si>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</si>
  <si>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</si>
  <si>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</si>
  <si>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</si>
  <si>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</si>
  <si>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</si>
  <si>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</si>
  <si>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</si>
  <si>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</si>
  <si>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</si>
  <si>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</si>
  <si>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</si>
  <si>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</si>
  <si>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</si>
  <si>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</si>
  <si>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</si>
  <si>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</si>
  <si>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</si>
  <si>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</si>
  <si>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</si>
  <si>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</si>
  <si>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</si>
  <si>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</si>
  <si>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</si>
  <si>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</si>
  <si>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</si>
  <si>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</si>
  <si>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</si>
  <si>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</si>
  <si>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</si>
  <si>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</si>
  <si>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</si>
  <si>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</si>
  <si>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</si>
  <si>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</si>
  <si>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</si>
  <si>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</si>
  <si>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</si>
  <si>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</si>
  <si>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</si>
  <si>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</si>
  <si>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</si>
  <si>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</si>
  <si>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</si>
  <si>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</si>
  <si>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</si>
  <si>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</si>
  <si>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</si>
  <si>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</si>
  <si>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</si>
  <si>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</si>
  <si>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</si>
  <si>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</si>
  <si>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</si>
  <si>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</si>
  <si>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</si>
  <si>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</si>
  <si>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</si>
  <si>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</si>
  <si>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</si>
  <si>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</si>
  <si>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</si>
  <si>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</si>
  <si>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</si>
  <si>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</si>
  <si>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</si>
  <si>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</si>
  <si>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</si>
  <si>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</si>
  <si>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</si>
  <si>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</si>
  <si>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</si>
  <si>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</si>
  <si>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</si>
  <si>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</si>
  <si>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</si>
  <si>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</si>
  <si>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</si>
  <si>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</si>
  <si>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</si>
  <si>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</si>
  <si>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</si>
  <si>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</si>
  <si>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</si>
  <si>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</si>
  <si>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</si>
  <si>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</si>
  <si>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</si>
  <si>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</si>
  <si>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</si>
  <si>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</si>
  <si>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</si>
  <si>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</si>
  <si>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</si>
  <si>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</si>
  <si>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</si>
  <si>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</si>
  <si>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</si>
  <si>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</si>
  <si>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</si>
  <si>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</si>
  <si>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</si>
  <si>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</si>
  <si>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</si>
  <si>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</si>
  <si>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</si>
  <si>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</si>
  <si>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</si>
  <si>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</si>
  <si>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</si>
  <si>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</si>
  <si>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</si>
  <si>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</si>
  <si>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</si>
  <si>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</si>
  <si>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</si>
  <si>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</si>
  <si>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</si>
  <si>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</si>
  <si>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</si>
  <si>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</si>
  <si>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</si>
  <si>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</si>
  <si>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</si>
  <si>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</si>
  <si>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</si>
  <si>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</si>
  <si>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</si>
  <si>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</si>
  <si>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</si>
  <si>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</si>
  <si>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</si>
  <si>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</si>
  <si>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</si>
  <si>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</si>
  <si>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</si>
  <si>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</si>
  <si>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</si>
  <si>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</si>
  <si>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</si>
  <si>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</si>
  <si>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</si>
  <si>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</si>
  <si>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</si>
  <si>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</si>
  <si>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</si>
  <si>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</si>
  <si>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</si>
  <si>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</si>
  <si>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</si>
  <si>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</si>
  <si>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</si>
  <si>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</si>
  <si>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</si>
  <si>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</si>
  <si>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</si>
  <si>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</si>
  <si>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</si>
  <si>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</si>
  <si>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</si>
  <si>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</si>
  <si>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</si>
  <si>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</si>
  <si>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</si>
  <si>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</si>
  <si>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</si>
  <si>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</si>
  <si>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</si>
  <si>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</si>
  <si>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</si>
  <si>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</si>
  <si>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</si>
  <si>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</si>
  <si>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</si>
  <si>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</si>
  <si>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</si>
  <si>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</si>
  <si>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</si>
  <si>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</si>
  <si>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</si>
  <si>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</si>
  <si>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</si>
  <si>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</si>
  <si>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</si>
  <si>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</si>
  <si>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</si>
  <si>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</si>
  <si>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</si>
  <si>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</si>
  <si>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</si>
  <si>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</si>
  <si>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</si>
  <si>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</si>
  <si>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</si>
  <si>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</si>
  <si>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</si>
  <si>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</si>
  <si>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</si>
  <si>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</si>
  <si>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</si>
  <si>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</si>
  <si>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</si>
  <si>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</si>
  <si>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</si>
  <si>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</si>
  <si>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</si>
  <si>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</si>
  <si>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</si>
  <si>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</si>
  <si>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</si>
  <si>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</si>
  <si>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</si>
  <si>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</si>
  <si>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</si>
  <si>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</si>
  <si>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</si>
  <si>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</si>
  <si>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</si>
  <si>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</si>
  <si>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</si>
  <si>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</si>
  <si>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>CONTRATAÇÃO TEMPORÁRIA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</si>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</sst>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2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75" headerRowDxfId="41" dataDxfId="40">
  <autoFilter ref="A1:P475" xr:uid="{00000000-0009-0000-0100-000001000000}"/>
  <tableColumns count="16">
    <tableColumn id="1" xr3:uid="{00000000-0010-0000-0000-000001000000}" name="Matricula" totalsRowLabel="Total" dataDxfId="39" totalsRowDxfId="38"/>
    <tableColumn id="2" xr3:uid="{00000000-0010-0000-0000-000002000000}" name="Nome" dataDxfId="37">
      <calculatedColumnFormula>LOOKUP(Tabela1[[#This Row],[Matricula]],Contratos!A:A,Contratos!B:B)</calculatedColumnFormula>
    </tableColumn>
    <tableColumn id="3" xr3:uid="{00000000-0010-0000-0000-000003000000}" name="Cargo" dataDxfId="36" totalsRowDxfId="35">
      <calculatedColumnFormula>LOOKUP(Tabela1[[#This Row],[Matricula]],Contratos!A:A,Contratos!C:C)</calculatedColumnFormula>
    </tableColumn>
    <tableColumn id="17" xr3:uid="{00000000-0010-0000-0000-000011000000}" name="Função" dataDxfId="34" totalsRowDxfId="33">
      <calculatedColumnFormula>LOOKUP(Tabela1[[#This Row],[Matricula]],Contratos!A:A,Contratos!D:D)</calculatedColumnFormula>
    </tableColumn>
    <tableColumn id="15" xr3:uid="{00000000-0010-0000-0000-00000F000000}" name="Naturteza" dataDxfId="32" totalsRow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130" totalsRowShown="0" headerRowDxfId="10" dataDxfId="9">
  <autoFilter ref="A1:I1130" xr:uid="{00000000-0009-0000-0100-000002000000}">
    <filterColumn colId="4">
      <filters>
        <filter val="01"/>
      </filters>
    </filterColumn>
  </autoFilter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5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419915</v>
      </c>
      <c r="B2" s="1" t="str">
        <f>LOOKUP(Tabela1[[#This Row],[Matricula]],Contratos!A:A,Contratos!B:B)</f>
        <v xml:space="preserve">ANA CRISTINA MARTINS MENDES DUTRA </v>
      </c>
      <c r="C2" s="1" t="str">
        <f>LOOKUP(Tabela1[[#This Row],[Matricula]],Contratos!A:A,Contratos!C:C)</f>
        <v>AENFTEMP</v>
      </c>
      <c r="D2" s="1" t="str">
        <f>LOOKUP(Tabela1[[#This Row],[Matricula]],Contratos!A:A,Contratos!D:D)</f>
        <v xml:space="preserve">AUXILIAR DE ENFERMAGEM </v>
      </c>
      <c r="E2" s="1" t="s">
        <v>649</v>
      </c>
      <c r="F2" s="1" t="str">
        <f>LOOKUP(Tabela1[[#This Row],[Matricula]],Contratos!A:A,Contratos!I:I)</f>
        <v>DAPS</v>
      </c>
      <c r="G2" s="2">
        <f>LOOKUP(Tabela1[[#This Row],[Matricula]],Tabela2[Matrícula],Tabela2[Admissão])</f>
        <v>44166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3113.09</v>
      </c>
      <c r="K2" s="3">
        <v>2882.01</v>
      </c>
      <c r="L2" s="3">
        <v>1846.99</v>
      </c>
      <c r="M2" s="3">
        <v>0</v>
      </c>
      <c r="N2" s="3">
        <v>1266.0999999999999</v>
      </c>
      <c r="O2" s="3">
        <v>0</v>
      </c>
      <c r="P2" s="3">
        <v>231.08</v>
      </c>
      <c r="Q2" s="1"/>
    </row>
    <row r="3" spans="1:17" x14ac:dyDescent="0.25">
      <c r="A3" s="1">
        <v>419923</v>
      </c>
      <c r="B3" s="1" t="str">
        <f>LOOKUP(Tabela1[[#This Row],[Matricula]],Contratos!A:A,Contratos!B:B)</f>
        <v xml:space="preserve">SIMONE OTILIA PEREIRA </v>
      </c>
      <c r="C3" s="1" t="str">
        <f>LOOKUP(Tabela1[[#This Row],[Matricula]],Contratos!A:A,Contratos!C:C)</f>
        <v>AENFTEMP</v>
      </c>
      <c r="D3" s="1" t="str">
        <f>LOOKUP(Tabela1[[#This Row],[Matricula]],Contratos!A:A,Contratos!D:D)</f>
        <v xml:space="preserve">AUXILIAR DE ENFERMAGEM </v>
      </c>
      <c r="E3" s="1" t="s">
        <v>649</v>
      </c>
      <c r="F3" s="1" t="str">
        <f>LOOKUP(Tabela1[[#This Row],[Matricula]],Contratos!A:A,Contratos!I:I)</f>
        <v>DUES</v>
      </c>
      <c r="G3" s="2">
        <f>LOOKUP(Tabela1[[#This Row],[Matricula]],Tabela2[Matrícula],Tabela2[Admissão])</f>
        <v>44166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2517.25</v>
      </c>
      <c r="K3" s="3">
        <v>2021.84</v>
      </c>
      <c r="L3" s="3">
        <v>1846.99</v>
      </c>
      <c r="M3" s="3">
        <v>0</v>
      </c>
      <c r="N3" s="3">
        <v>670.26</v>
      </c>
      <c r="O3" s="3">
        <v>0</v>
      </c>
      <c r="P3" s="3">
        <v>495.41</v>
      </c>
      <c r="Q3" s="1"/>
    </row>
    <row r="4" spans="1:17" x14ac:dyDescent="0.25">
      <c r="A4" s="1">
        <v>419931</v>
      </c>
      <c r="B4" s="1" t="str">
        <f>LOOKUP(Tabela1[[#This Row],[Matricula]],Contratos!A:A,Contratos!B:B)</f>
        <v xml:space="preserve">ROGERIO MATHEUS PINHEIRO CARREIRA </v>
      </c>
      <c r="C4" s="1" t="str">
        <f>LOOKUP(Tabela1[[#This Row],[Matricula]],Contratos!A:A,Contratos!C:C)</f>
        <v>AENFTEMP</v>
      </c>
      <c r="D4" s="1" t="str">
        <f>LOOKUP(Tabela1[[#This Row],[Matricula]],Contratos!A:A,Contratos!D:D)</f>
        <v xml:space="preserve">AUXILIAR DE ENFERMAGEM </v>
      </c>
      <c r="E4" s="1" t="s">
        <v>649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44166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2833.81</v>
      </c>
      <c r="K4" s="3">
        <v>2569.86</v>
      </c>
      <c r="L4" s="3">
        <v>1846.99</v>
      </c>
      <c r="M4" s="3">
        <v>0</v>
      </c>
      <c r="N4" s="3">
        <v>986.82</v>
      </c>
      <c r="O4" s="3">
        <v>0</v>
      </c>
      <c r="P4" s="3">
        <v>263.95</v>
      </c>
      <c r="Q4" s="1"/>
    </row>
    <row r="5" spans="1:17" x14ac:dyDescent="0.25">
      <c r="A5" s="1">
        <v>419940</v>
      </c>
      <c r="B5" s="1" t="str">
        <f>LOOKUP(Tabela1[[#This Row],[Matricula]],Contratos!A:A,Contratos!B:B)</f>
        <v xml:space="preserve">REGIANE TRIZOTTI MENDONCA </v>
      </c>
      <c r="C5" s="1" t="str">
        <f>LOOKUP(Tabela1[[#This Row],[Matricula]],Contratos!A:A,Contratos!C:C)</f>
        <v>AENFTEMP</v>
      </c>
      <c r="D5" s="1" t="str">
        <f>LOOKUP(Tabela1[[#This Row],[Matricula]],Contratos!A:A,Contratos!D:D)</f>
        <v xml:space="preserve">AUXILIAR DE ENFERMAGEM </v>
      </c>
      <c r="E5" s="1" t="s">
        <v>649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44166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2842.94</v>
      </c>
      <c r="K5" s="3">
        <v>2573.56</v>
      </c>
      <c r="L5" s="3">
        <v>1846.99</v>
      </c>
      <c r="M5" s="3">
        <v>0</v>
      </c>
      <c r="N5" s="3">
        <v>995.95</v>
      </c>
      <c r="O5" s="3">
        <v>0</v>
      </c>
      <c r="P5" s="3">
        <v>269.38</v>
      </c>
      <c r="Q5" s="1"/>
    </row>
    <row r="6" spans="1:17" x14ac:dyDescent="0.25">
      <c r="A6" s="1">
        <v>419958</v>
      </c>
      <c r="B6" s="1" t="str">
        <f>LOOKUP(Tabela1[[#This Row],[Matricula]],Contratos!A:A,Contratos!B:B)</f>
        <v xml:space="preserve">MIRIAN CRISTINA DOS SANTOS FERREIRA </v>
      </c>
      <c r="C6" s="1" t="str">
        <f>LOOKUP(Tabela1[[#This Row],[Matricula]],Contratos!A:A,Contratos!C:C)</f>
        <v>AENFTEMP</v>
      </c>
      <c r="D6" s="1" t="str">
        <f>LOOKUP(Tabela1[[#This Row],[Matricula]],Contratos!A:A,Contratos!D:D)</f>
        <v xml:space="preserve">AUXILIAR DE ENFERMAGEM </v>
      </c>
      <c r="E6" s="1" t="s">
        <v>649</v>
      </c>
      <c r="F6" s="1" t="str">
        <f>LOOKUP(Tabela1[[#This Row],[Matricula]],Contratos!A:A,Contratos!I:I)</f>
        <v>DAPS</v>
      </c>
      <c r="G6" s="2">
        <f>LOOKUP(Tabela1[[#This Row],[Matricula]],Tabela2[Matrícula],Tabela2[Admissão])</f>
        <v>44200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2385.2399999999998</v>
      </c>
      <c r="K6" s="3">
        <v>497.88</v>
      </c>
      <c r="L6" s="3">
        <v>1846.99</v>
      </c>
      <c r="M6" s="3">
        <v>0</v>
      </c>
      <c r="N6" s="3">
        <v>538.25</v>
      </c>
      <c r="O6" s="3">
        <v>0</v>
      </c>
      <c r="P6" s="3">
        <v>1887.36</v>
      </c>
      <c r="Q6" s="1"/>
    </row>
    <row r="7" spans="1:17" x14ac:dyDescent="0.25">
      <c r="A7" s="1">
        <v>419966</v>
      </c>
      <c r="B7" s="1" t="str">
        <f>LOOKUP(Tabela1[[#This Row],[Matricula]],Contratos!A:A,Contratos!B:B)</f>
        <v xml:space="preserve">THAIS CORDEIRO MARTINS </v>
      </c>
      <c r="C7" s="1" t="str">
        <f>LOOKUP(Tabela1[[#This Row],[Matricula]],Contratos!A:A,Contratos!C:C)</f>
        <v>AENFTEMP</v>
      </c>
      <c r="D7" s="1" t="str">
        <f>LOOKUP(Tabela1[[#This Row],[Matricula]],Contratos!A:A,Contratos!D:D)</f>
        <v xml:space="preserve">AUXILIAR DE ENFERMAGEM </v>
      </c>
      <c r="E7" s="1" t="s">
        <v>649</v>
      </c>
      <c r="F7" s="1" t="str">
        <f>LOOKUP(Tabela1[[#This Row],[Matricula]],Contratos!A:A,Contratos!I:I)</f>
        <v>DAPS</v>
      </c>
      <c r="G7" s="2">
        <f>LOOKUP(Tabela1[[#This Row],[Matricula]],Tabela2[Matrícula],Tabela2[Admissão])</f>
        <v>44200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3779.69</v>
      </c>
      <c r="K7" s="3">
        <v>3547.15</v>
      </c>
      <c r="L7" s="3">
        <v>1846.99</v>
      </c>
      <c r="M7" s="3">
        <v>0</v>
      </c>
      <c r="N7" s="3">
        <v>1932.7</v>
      </c>
      <c r="O7" s="3">
        <v>0</v>
      </c>
      <c r="P7" s="3">
        <v>232.54</v>
      </c>
      <c r="Q7" s="1"/>
    </row>
    <row r="8" spans="1:17" x14ac:dyDescent="0.25">
      <c r="A8" s="1">
        <v>419974</v>
      </c>
      <c r="B8" s="1" t="str">
        <f>LOOKUP(Tabela1[[#This Row],[Matricula]],Contratos!A:A,Contratos!B:B)</f>
        <v xml:space="preserve">TATIANE CRISTINA BENTO BEVILACQUA </v>
      </c>
      <c r="C8" s="1" t="str">
        <f>LOOKUP(Tabela1[[#This Row],[Matricula]],Contratos!A:A,Contratos!C:C)</f>
        <v>AENFTEMP</v>
      </c>
      <c r="D8" s="1" t="str">
        <f>LOOKUP(Tabela1[[#This Row],[Matricula]],Contratos!A:A,Contratos!D:D)</f>
        <v xml:space="preserve">AUXILIAR DE ENFERMAGEM </v>
      </c>
      <c r="E8" s="1" t="s">
        <v>649</v>
      </c>
      <c r="F8" s="1" t="str">
        <f>LOOKUP(Tabela1[[#This Row],[Matricula]],Contratos!A:A,Contratos!I:I)</f>
        <v>DAPS</v>
      </c>
      <c r="G8" s="2">
        <f>LOOKUP(Tabela1[[#This Row],[Matricula]],Tabela2[Matrícula],Tabela2[Admissão])</f>
        <v>44200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4098.8900000000003</v>
      </c>
      <c r="K8" s="3">
        <v>3729.52</v>
      </c>
      <c r="L8" s="3">
        <v>1846.99</v>
      </c>
      <c r="M8" s="3">
        <v>0</v>
      </c>
      <c r="N8" s="3">
        <v>2251.9</v>
      </c>
      <c r="O8" s="3">
        <v>0</v>
      </c>
      <c r="P8" s="3">
        <v>369.37</v>
      </c>
      <c r="Q8" s="1"/>
    </row>
    <row r="9" spans="1:17" x14ac:dyDescent="0.25">
      <c r="A9" s="1">
        <v>419982</v>
      </c>
      <c r="B9" s="1" t="str">
        <f>LOOKUP(Tabela1[[#This Row],[Matricula]],Contratos!A:A,Contratos!B:B)</f>
        <v xml:space="preserve">ANA CAROLINA EGIDIO FERREIRA MARANGUELO </v>
      </c>
      <c r="C9" s="1" t="str">
        <f>LOOKUP(Tabela1[[#This Row],[Matricula]],Contratos!A:A,Contratos!C:C)</f>
        <v>AENFTEMP</v>
      </c>
      <c r="D9" s="1" t="str">
        <f>LOOKUP(Tabela1[[#This Row],[Matricula]],Contratos!A:A,Contratos!D:D)</f>
        <v xml:space="preserve">AUXILIAR DE ENFERMAGEM </v>
      </c>
      <c r="E9" s="1" t="s">
        <v>649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44200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2614.09</v>
      </c>
      <c r="K9" s="3">
        <v>2383.0100000000002</v>
      </c>
      <c r="L9" s="3">
        <v>1846.99</v>
      </c>
      <c r="M9" s="3">
        <v>0</v>
      </c>
      <c r="N9" s="3">
        <v>767.1</v>
      </c>
      <c r="O9" s="3">
        <v>0</v>
      </c>
      <c r="P9" s="3">
        <v>231.08</v>
      </c>
      <c r="Q9" s="1"/>
    </row>
    <row r="10" spans="1:17" x14ac:dyDescent="0.25">
      <c r="A10" s="1">
        <v>419990</v>
      </c>
      <c r="B10" s="1" t="str">
        <f>LOOKUP(Tabela1[[#This Row],[Matricula]],Contratos!A:A,Contratos!B:B)</f>
        <v xml:space="preserve">MONICA APARECIDA DE ANDRADE </v>
      </c>
      <c r="C10" s="1" t="str">
        <f>LOOKUP(Tabela1[[#This Row],[Matricula]],Contratos!A:A,Contratos!C:C)</f>
        <v>AENFTEMP</v>
      </c>
      <c r="D10" s="1" t="str">
        <f>LOOKUP(Tabela1[[#This Row],[Matricula]],Contratos!A:A,Contratos!D:D)</f>
        <v xml:space="preserve">AUXILIAR DE ENFERMAGEM </v>
      </c>
      <c r="E10" s="1" t="s">
        <v>649</v>
      </c>
      <c r="F10" s="1" t="str">
        <f>LOOKUP(Tabela1[[#This Row],[Matricula]],Contratos!A:A,Contratos!I:I)</f>
        <v>DAPS</v>
      </c>
      <c r="G10" s="2">
        <f>LOOKUP(Tabela1[[#This Row],[Matricula]],Tabela2[Matrícula],Tabela2[Admissão])</f>
        <v>44200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3756.64</v>
      </c>
      <c r="K10" s="3">
        <v>3470.91</v>
      </c>
      <c r="L10" s="3">
        <v>1846.99</v>
      </c>
      <c r="M10" s="3">
        <v>0</v>
      </c>
      <c r="N10" s="3">
        <v>1909.65</v>
      </c>
      <c r="O10" s="3">
        <v>0</v>
      </c>
      <c r="P10" s="3">
        <v>285.73</v>
      </c>
      <c r="Q10" s="1"/>
    </row>
    <row r="11" spans="1:17" x14ac:dyDescent="0.25">
      <c r="A11" s="1">
        <v>420000</v>
      </c>
      <c r="B11" s="1" t="str">
        <f>LOOKUP(Tabela1[[#This Row],[Matricula]],Contratos!A:A,Contratos!B:B)</f>
        <v xml:space="preserve">FABIANE CRISTINA RIBEIRO WATANABE </v>
      </c>
      <c r="C11" s="1" t="str">
        <f>LOOKUP(Tabela1[[#This Row],[Matricula]],Contratos!A:A,Contratos!C:C)</f>
        <v>AENFTEMP</v>
      </c>
      <c r="D11" s="1" t="str">
        <f>LOOKUP(Tabela1[[#This Row],[Matricula]],Contratos!A:A,Contratos!D:D)</f>
        <v xml:space="preserve">AUXILIAR DE ENFERMAGEM </v>
      </c>
      <c r="E11" s="1" t="s">
        <v>649</v>
      </c>
      <c r="F11" s="1" t="str">
        <f>LOOKUP(Tabela1[[#This Row],[Matricula]],Contratos!A:A,Contratos!I:I)</f>
        <v>DAPS</v>
      </c>
      <c r="G11" s="2">
        <f>LOOKUP(Tabela1[[#This Row],[Matricula]],Tabela2[Matrícula],Tabela2[Admissão])</f>
        <v>44200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2614.09</v>
      </c>
      <c r="K11" s="3">
        <v>2339.67</v>
      </c>
      <c r="L11" s="3">
        <v>1846.99</v>
      </c>
      <c r="M11" s="3">
        <v>0</v>
      </c>
      <c r="N11" s="3">
        <v>767.1</v>
      </c>
      <c r="O11" s="3">
        <v>0</v>
      </c>
      <c r="P11" s="3">
        <v>274.42</v>
      </c>
      <c r="Q11" s="1"/>
    </row>
    <row r="12" spans="1:17" x14ac:dyDescent="0.25">
      <c r="A12" s="1">
        <v>420018</v>
      </c>
      <c r="B12" s="1" t="str">
        <f>LOOKUP(Tabela1[[#This Row],[Matricula]],Contratos!A:A,Contratos!B:B)</f>
        <v xml:space="preserve">ANDRESSA SUELEN RODRIGUES ACCORDI </v>
      </c>
      <c r="C12" s="1" t="str">
        <f>LOOKUP(Tabela1[[#This Row],[Matricula]],Contratos!A:A,Contratos!C:C)</f>
        <v>AENFTEMP</v>
      </c>
      <c r="D12" s="1" t="str">
        <f>LOOKUP(Tabela1[[#This Row],[Matricula]],Contratos!A:A,Contratos!D:D)</f>
        <v xml:space="preserve">AUXILIAR DE ENFERMAGEM </v>
      </c>
      <c r="E12" s="1" t="s">
        <v>649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44200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2614.09</v>
      </c>
      <c r="K12" s="3">
        <v>2383.0100000000002</v>
      </c>
      <c r="L12" s="3">
        <v>1846.99</v>
      </c>
      <c r="M12" s="3">
        <v>0</v>
      </c>
      <c r="N12" s="3">
        <v>767.1</v>
      </c>
      <c r="O12" s="3">
        <v>0</v>
      </c>
      <c r="P12" s="3">
        <v>231.08</v>
      </c>
      <c r="Q12" s="1"/>
    </row>
    <row r="13" spans="1:17" x14ac:dyDescent="0.25">
      <c r="A13" s="1">
        <v>420026</v>
      </c>
      <c r="B13" s="1" t="str">
        <f>LOOKUP(Tabela1[[#This Row],[Matricula]],Contratos!A:A,Contratos!B:B)</f>
        <v xml:space="preserve">ADELAINE SOUSA SANTOS </v>
      </c>
      <c r="C13" s="1" t="str">
        <f>LOOKUP(Tabela1[[#This Row],[Matricula]],Contratos!A:A,Contratos!C:C)</f>
        <v>AENFTEMP</v>
      </c>
      <c r="D13" s="1" t="str">
        <f>LOOKUP(Tabela1[[#This Row],[Matricula]],Contratos!A:A,Contratos!D:D)</f>
        <v xml:space="preserve">AUXILIAR DE ENFERMAGEM </v>
      </c>
      <c r="E13" s="1" t="s">
        <v>649</v>
      </c>
      <c r="F13" s="1" t="str">
        <f>LOOKUP(Tabela1[[#This Row],[Matricula]],Contratos!A:A,Contratos!I:I)</f>
        <v>DUES</v>
      </c>
      <c r="G13" s="2">
        <f>LOOKUP(Tabela1[[#This Row],[Matricula]],Tabela2[Matrícula],Tabela2[Admissão])</f>
        <v>44197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2943.11</v>
      </c>
      <c r="K13" s="3">
        <v>2655.02</v>
      </c>
      <c r="L13" s="3">
        <v>1846.99</v>
      </c>
      <c r="M13" s="3">
        <v>0</v>
      </c>
      <c r="N13" s="3">
        <v>1096.1199999999999</v>
      </c>
      <c r="O13" s="3">
        <v>0</v>
      </c>
      <c r="P13" s="3">
        <v>288.08999999999997</v>
      </c>
      <c r="Q13" s="1"/>
    </row>
    <row r="14" spans="1:17" x14ac:dyDescent="0.25">
      <c r="A14" s="1">
        <v>420050</v>
      </c>
      <c r="B14" s="1" t="str">
        <f>LOOKUP(Tabela1[[#This Row],[Matricula]],Contratos!A:A,Contratos!B:B)</f>
        <v xml:space="preserve">ALVAREZ KELLY ARAUJO DA CUNHA </v>
      </c>
      <c r="C14" s="1" t="str">
        <f>LOOKUP(Tabela1[[#This Row],[Matricula]],Contratos!A:A,Contratos!C:C)</f>
        <v>MPPTEMP</v>
      </c>
      <c r="D14" s="1" t="str">
        <f>LOOKUP(Tabela1[[#This Row],[Matricula]],Contratos!A:A,Contratos!D:D)</f>
        <v xml:space="preserve">PEDIATRA PLANTONISTA </v>
      </c>
      <c r="E14" s="1" t="s">
        <v>649</v>
      </c>
      <c r="F14" s="1" t="str">
        <f>LOOKUP(Tabela1[[#This Row],[Matricula]],Contratos!A:A,Contratos!I:I)</f>
        <v>DUES</v>
      </c>
      <c r="G14" s="2">
        <f>LOOKUP(Tabela1[[#This Row],[Matricula]],Tabela2[Matrícula],Tabela2[Admissão])</f>
        <v>44215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11533.67</v>
      </c>
      <c r="K14" s="3">
        <v>8863.9699999999993</v>
      </c>
      <c r="L14" s="3">
        <v>9606</v>
      </c>
      <c r="M14" s="3">
        <v>0</v>
      </c>
      <c r="N14" s="3">
        <v>1927.67</v>
      </c>
      <c r="O14" s="3">
        <v>0</v>
      </c>
      <c r="P14" s="3">
        <v>2669.7</v>
      </c>
      <c r="Q14" s="1"/>
    </row>
    <row r="15" spans="1:17" x14ac:dyDescent="0.25">
      <c r="A15" s="1">
        <v>420077</v>
      </c>
      <c r="B15" s="1" t="str">
        <f>LOOKUP(Tabela1[[#This Row],[Matricula]],Contratos!A:A,Contratos!B:B)</f>
        <v xml:space="preserve">AMANDA MARIA FERRAZ PEREIRA </v>
      </c>
      <c r="C15" s="1" t="str">
        <f>LOOKUP(Tabela1[[#This Row],[Matricula]],Contratos!A:A,Contratos!C:C)</f>
        <v>MPPTEMP</v>
      </c>
      <c r="D15" s="1" t="str">
        <f>LOOKUP(Tabela1[[#This Row],[Matricula]],Contratos!A:A,Contratos!D:D)</f>
        <v xml:space="preserve">PEDIATRA PLANTONISTA </v>
      </c>
      <c r="E15" s="1" t="s">
        <v>649</v>
      </c>
      <c r="F15" s="1" t="str">
        <f>LOOKUP(Tabela1[[#This Row],[Matricula]],Contratos!A:A,Contratos!I:I)</f>
        <v>DUES</v>
      </c>
      <c r="G15" s="2">
        <f>LOOKUP(Tabela1[[#This Row],[Matricula]],Tabela2[Matrícula],Tabela2[Admissão])</f>
        <v>44215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10733.17</v>
      </c>
      <c r="K15" s="3">
        <v>8283.61</v>
      </c>
      <c r="L15" s="3">
        <v>9606</v>
      </c>
      <c r="M15" s="3">
        <v>0</v>
      </c>
      <c r="N15" s="3">
        <v>1127.17</v>
      </c>
      <c r="O15" s="3">
        <v>0</v>
      </c>
      <c r="P15" s="3">
        <v>2449.56</v>
      </c>
      <c r="Q15" s="1"/>
    </row>
    <row r="16" spans="1:17" x14ac:dyDescent="0.25">
      <c r="A16" s="1">
        <v>420085</v>
      </c>
      <c r="B16" s="1" t="str">
        <f>LOOKUP(Tabela1[[#This Row],[Matricula]],Contratos!A:A,Contratos!B:B)</f>
        <v xml:space="preserve">ALESSANDRA BARQUETE GUERCHMANN DE FREITAS </v>
      </c>
      <c r="C16" s="1" t="str">
        <f>LOOKUP(Tabela1[[#This Row],[Matricula]],Contratos!A:A,Contratos!C:C)</f>
        <v>MPPTEMP</v>
      </c>
      <c r="D16" s="1" t="str">
        <f>LOOKUP(Tabela1[[#This Row],[Matricula]],Contratos!A:A,Contratos!D:D)</f>
        <v xml:space="preserve">PEDIATRA PLANTONISTA </v>
      </c>
      <c r="E16" s="1" t="s">
        <v>649</v>
      </c>
      <c r="F16" s="1" t="str">
        <f>LOOKUP(Tabela1[[#This Row],[Matricula]],Contratos!A:A,Contratos!I:I)</f>
        <v>DUES</v>
      </c>
      <c r="G16" s="2">
        <f>LOOKUP(Tabela1[[#This Row],[Matricula]],Tabela2[Matrícula],Tabela2[Admissão])</f>
        <v>44215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11302.19</v>
      </c>
      <c r="K16" s="3">
        <v>8696.15</v>
      </c>
      <c r="L16" s="3">
        <v>9606</v>
      </c>
      <c r="M16" s="3">
        <v>0</v>
      </c>
      <c r="N16" s="3">
        <v>1696.19</v>
      </c>
      <c r="O16" s="3">
        <v>0</v>
      </c>
      <c r="P16" s="3">
        <v>2606.04</v>
      </c>
      <c r="Q16" s="1"/>
    </row>
    <row r="17" spans="1:17" x14ac:dyDescent="0.25">
      <c r="A17" s="1">
        <v>420093</v>
      </c>
      <c r="B17" s="1" t="str">
        <f>LOOKUP(Tabela1[[#This Row],[Matricula]],Contratos!A:A,Contratos!B:B)</f>
        <v xml:space="preserve">ISABELA TERRA LOUZADA DOS SANTOS </v>
      </c>
      <c r="C17" s="1" t="str">
        <f>LOOKUP(Tabela1[[#This Row],[Matricula]],Contratos!A:A,Contratos!C:C)</f>
        <v>MPPTEMP</v>
      </c>
      <c r="D17" s="1" t="str">
        <f>LOOKUP(Tabela1[[#This Row],[Matricula]],Contratos!A:A,Contratos!D:D)</f>
        <v xml:space="preserve">PEDIATRA PLANTONISTA </v>
      </c>
      <c r="E17" s="1" t="s">
        <v>649</v>
      </c>
      <c r="F17" s="1" t="str">
        <f>LOOKUP(Tabela1[[#This Row],[Matricula]],Contratos!A:A,Contratos!I:I)</f>
        <v>DUES</v>
      </c>
      <c r="G17" s="2">
        <f>LOOKUP(Tabela1[[#This Row],[Matricula]],Tabela2[Matrícula],Tabela2[Admissão])</f>
        <v>44215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10893.27</v>
      </c>
      <c r="K17" s="3">
        <v>8253.39</v>
      </c>
      <c r="L17" s="3">
        <v>9606</v>
      </c>
      <c r="M17" s="3">
        <v>0</v>
      </c>
      <c r="N17" s="3">
        <v>1287.27</v>
      </c>
      <c r="O17" s="3">
        <v>0</v>
      </c>
      <c r="P17" s="3">
        <v>2639.88</v>
      </c>
      <c r="Q17" s="1"/>
    </row>
    <row r="18" spans="1:17" x14ac:dyDescent="0.25">
      <c r="A18" s="1">
        <v>420107</v>
      </c>
      <c r="B18" s="1" t="str">
        <f>LOOKUP(Tabela1[[#This Row],[Matricula]],Contratos!A:A,Contratos!B:B)</f>
        <v xml:space="preserve">DANIA ETIANE VENDRAMINE VANCO </v>
      </c>
      <c r="C18" s="1" t="str">
        <f>LOOKUP(Tabela1[[#This Row],[Matricula]],Contratos!A:A,Contratos!C:C)</f>
        <v>MCGPTEMP</v>
      </c>
      <c r="D18" s="1" t="str">
        <f>LOOKUP(Tabela1[[#This Row],[Matricula]],Contratos!A:A,Contratos!D:D)</f>
        <v xml:space="preserve">MÉDICO CLÍNICO GERAL PLANTONISTA </v>
      </c>
      <c r="E18" s="1" t="s">
        <v>649</v>
      </c>
      <c r="F18" s="1" t="str">
        <f>LOOKUP(Tabela1[[#This Row],[Matricula]],Contratos!A:A,Contratos!I:I)</f>
        <v>DUES</v>
      </c>
      <c r="G18" s="2">
        <f>LOOKUP(Tabela1[[#This Row],[Matricula]],Tabela2[Matrícula],Tabela2[Admissão])</f>
        <v>44215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11287.08</v>
      </c>
      <c r="K18" s="3">
        <v>8685.2000000000007</v>
      </c>
      <c r="L18" s="3">
        <v>9606</v>
      </c>
      <c r="M18" s="3">
        <v>0</v>
      </c>
      <c r="N18" s="3">
        <v>1681.08</v>
      </c>
      <c r="O18" s="3">
        <v>0</v>
      </c>
      <c r="P18" s="3">
        <v>2601.88</v>
      </c>
      <c r="Q18" s="1"/>
    </row>
    <row r="19" spans="1:17" x14ac:dyDescent="0.25">
      <c r="A19" s="1">
        <v>420115</v>
      </c>
      <c r="B19" s="1" t="str">
        <f>LOOKUP(Tabela1[[#This Row],[Matricula]],Contratos!A:A,Contratos!B:B)</f>
        <v xml:space="preserve">FERNANDO WOLSKI RENNO CAMPOS </v>
      </c>
      <c r="C19" s="1" t="str">
        <f>LOOKUP(Tabela1[[#This Row],[Matricula]],Contratos!A:A,Contratos!C:C)</f>
        <v>MCGPTEMP</v>
      </c>
      <c r="D19" s="1" t="str">
        <f>LOOKUP(Tabela1[[#This Row],[Matricula]],Contratos!A:A,Contratos!D:D)</f>
        <v xml:space="preserve">MÉDICO CLÍNICO GERAL PLANTONISTA </v>
      </c>
      <c r="E19" s="1" t="s">
        <v>649</v>
      </c>
      <c r="F19" s="1" t="str">
        <f>LOOKUP(Tabela1[[#This Row],[Matricula]],Contratos!A:A,Contratos!I:I)</f>
        <v>DUES</v>
      </c>
      <c r="G19" s="2">
        <f>LOOKUP(Tabela1[[#This Row],[Matricula]],Tabela2[Matrícula],Tabela2[Admissão])</f>
        <v>44215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11150.21</v>
      </c>
      <c r="K19" s="3">
        <v>8585.9699999999993</v>
      </c>
      <c r="L19" s="3">
        <v>9606</v>
      </c>
      <c r="M19" s="3">
        <v>0</v>
      </c>
      <c r="N19" s="3">
        <v>1544.21</v>
      </c>
      <c r="O19" s="3">
        <v>0</v>
      </c>
      <c r="P19" s="3">
        <v>2564.2399999999998</v>
      </c>
      <c r="Q19" s="1"/>
    </row>
    <row r="20" spans="1:17" x14ac:dyDescent="0.25">
      <c r="A20" s="1">
        <v>420131</v>
      </c>
      <c r="B20" s="1" t="str">
        <f>LOOKUP(Tabela1[[#This Row],[Matricula]],Contratos!A:A,Contratos!B:B)</f>
        <v xml:space="preserve">SUELI DA SILVA PAULINO </v>
      </c>
      <c r="C20" s="1" t="str">
        <f>LOOKUP(Tabela1[[#This Row],[Matricula]],Contratos!A:A,Contratos!C:C)</f>
        <v>ENFTEMP</v>
      </c>
      <c r="D20" s="1" t="str">
        <f>LOOKUP(Tabela1[[#This Row],[Matricula]],Contratos!A:A,Contratos!D:D)</f>
        <v xml:space="preserve">ENFERMEIRO </v>
      </c>
      <c r="E20" s="1" t="s">
        <v>649</v>
      </c>
      <c r="F20" s="1" t="str">
        <f>LOOKUP(Tabela1[[#This Row],[Matricula]],Contratos!A:A,Contratos!I:I)</f>
        <v>DAPS</v>
      </c>
      <c r="G20" s="2">
        <f>LOOKUP(Tabela1[[#This Row],[Matricula]],Tabela2[Matrícula],Tabela2[Admissão])</f>
        <v>44217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6577.12</v>
      </c>
      <c r="K20" s="3">
        <v>5250.18</v>
      </c>
      <c r="L20" s="3">
        <v>3338.64</v>
      </c>
      <c r="M20" s="3">
        <v>2337.0500000000002</v>
      </c>
      <c r="N20" s="3">
        <v>901.43</v>
      </c>
      <c r="O20" s="3">
        <v>0</v>
      </c>
      <c r="P20" s="3">
        <v>1326.94</v>
      </c>
      <c r="Q20" s="1"/>
    </row>
    <row r="21" spans="1:17" x14ac:dyDescent="0.25">
      <c r="A21" s="1">
        <v>420140</v>
      </c>
      <c r="B21" s="1" t="str">
        <f>LOOKUP(Tabela1[[#This Row],[Matricula]],Contratos!A:A,Contratos!B:B)</f>
        <v xml:space="preserve">ROSILENE APARECIDA MACHADO </v>
      </c>
      <c r="C21" s="1" t="str">
        <f>LOOKUP(Tabela1[[#This Row],[Matricula]],Contratos!A:A,Contratos!C:C)</f>
        <v>ENFTEMP</v>
      </c>
      <c r="D21" s="1" t="str">
        <f>LOOKUP(Tabela1[[#This Row],[Matricula]],Contratos!A:A,Contratos!D:D)</f>
        <v xml:space="preserve">ENFERMEIRO </v>
      </c>
      <c r="E21" s="1" t="s">
        <v>649</v>
      </c>
      <c r="F21" s="1" t="str">
        <f>LOOKUP(Tabela1[[#This Row],[Matricula]],Contratos!A:A,Contratos!I:I)</f>
        <v>GABINETE</v>
      </c>
      <c r="G21" s="2">
        <f>LOOKUP(Tabela1[[#This Row],[Matricula]],Tabela2[Matrícula],Tabela2[Admissão])</f>
        <v>44228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7089.33</v>
      </c>
      <c r="K21" s="3">
        <v>5579.54</v>
      </c>
      <c r="L21" s="3">
        <v>3338.64</v>
      </c>
      <c r="M21" s="3">
        <v>2337.0500000000002</v>
      </c>
      <c r="N21" s="3">
        <v>1413.64</v>
      </c>
      <c r="O21" s="3">
        <v>0</v>
      </c>
      <c r="P21" s="3">
        <v>1509.79</v>
      </c>
      <c r="Q21" s="1"/>
    </row>
    <row r="22" spans="1:17" x14ac:dyDescent="0.25">
      <c r="A22" s="1">
        <v>420158</v>
      </c>
      <c r="B22" s="1" t="str">
        <f>LOOKUP(Tabela1[[#This Row],[Matricula]],Contratos!A:A,Contratos!B:B)</f>
        <v xml:space="preserve">MANOEL CARLOS ARANTES </v>
      </c>
      <c r="C22" s="1" t="str">
        <f>LOOKUP(Tabela1[[#This Row],[Matricula]],Contratos!A:A,Contratos!C:C)</f>
        <v>ENFTEMP</v>
      </c>
      <c r="D22" s="1" t="str">
        <f>LOOKUP(Tabela1[[#This Row],[Matricula]],Contratos!A:A,Contratos!D:D)</f>
        <v xml:space="preserve">ENFERMEIRO </v>
      </c>
      <c r="E22" s="1" t="s">
        <v>649</v>
      </c>
      <c r="F22" s="1" t="str">
        <f>LOOKUP(Tabela1[[#This Row],[Matricula]],Contratos!A:A,Contratos!I:I)</f>
        <v>DUES</v>
      </c>
      <c r="G22" s="2">
        <f>LOOKUP(Tabela1[[#This Row],[Matricula]],Tabela2[Matrícula],Tabela2[Admissão])</f>
        <v>44217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6230.23</v>
      </c>
      <c r="K22" s="3">
        <v>4973.71</v>
      </c>
      <c r="L22" s="3">
        <v>3338.64</v>
      </c>
      <c r="M22" s="3">
        <v>2337.0500000000002</v>
      </c>
      <c r="N22" s="3">
        <v>554.54</v>
      </c>
      <c r="O22" s="3">
        <v>0</v>
      </c>
      <c r="P22" s="3">
        <v>1256.52</v>
      </c>
      <c r="Q22" s="1"/>
    </row>
    <row r="23" spans="1:17" x14ac:dyDescent="0.25">
      <c r="A23" s="1">
        <v>420166</v>
      </c>
      <c r="B23" s="1" t="str">
        <f>LOOKUP(Tabela1[[#This Row],[Matricula]],Contratos!A:A,Contratos!B:B)</f>
        <v xml:space="preserve">GLIVANIA DE SOUZA </v>
      </c>
      <c r="C23" s="1" t="str">
        <f>LOOKUP(Tabela1[[#This Row],[Matricula]],Contratos!A:A,Contratos!C:C)</f>
        <v>ENFTEMP</v>
      </c>
      <c r="D23" s="1" t="str">
        <f>LOOKUP(Tabela1[[#This Row],[Matricula]],Contratos!A:A,Contratos!D:D)</f>
        <v xml:space="preserve">ENFERMEIRO </v>
      </c>
      <c r="E23" s="1" t="s">
        <v>649</v>
      </c>
      <c r="F23" s="1" t="str">
        <f>LOOKUP(Tabela1[[#This Row],[Matricula]],Contratos!A:A,Contratos!I:I)</f>
        <v>DUES</v>
      </c>
      <c r="G23" s="2">
        <f>LOOKUP(Tabela1[[#This Row],[Matricula]],Tabela2[Matrícula],Tabela2[Admissão])</f>
        <v>44217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7006.73</v>
      </c>
      <c r="K23" s="3">
        <v>5645.53</v>
      </c>
      <c r="L23" s="3">
        <v>3338.64</v>
      </c>
      <c r="M23" s="3">
        <v>2337.0500000000002</v>
      </c>
      <c r="N23" s="3">
        <v>1331.04</v>
      </c>
      <c r="O23" s="3">
        <v>0</v>
      </c>
      <c r="P23" s="3">
        <v>1361.2</v>
      </c>
      <c r="Q23" s="1"/>
    </row>
    <row r="24" spans="1:17" x14ac:dyDescent="0.25">
      <c r="A24" s="1">
        <v>420174</v>
      </c>
      <c r="B24" s="1" t="str">
        <f>LOOKUP(Tabela1[[#This Row],[Matricula]],Contratos!A:A,Contratos!B:B)</f>
        <v xml:space="preserve">DORIS SAYURI PEREIRA SUZUKI </v>
      </c>
      <c r="C24" s="1" t="str">
        <f>LOOKUP(Tabela1[[#This Row],[Matricula]],Contratos!A:A,Contratos!C:C)</f>
        <v>ENFTEMP</v>
      </c>
      <c r="D24" s="1" t="str">
        <f>LOOKUP(Tabela1[[#This Row],[Matricula]],Contratos!A:A,Contratos!D:D)</f>
        <v xml:space="preserve">ENFERMEIRO </v>
      </c>
      <c r="E24" s="1" t="s">
        <v>649</v>
      </c>
      <c r="F24" s="1" t="str">
        <f>LOOKUP(Tabela1[[#This Row],[Matricula]],Contratos!A:A,Contratos!I:I)</f>
        <v>DAPS</v>
      </c>
      <c r="G24" s="2">
        <f>LOOKUP(Tabela1[[#This Row],[Matricula]],Tabela2[Matrícula],Tabela2[Admissão])</f>
        <v>44217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6652.15</v>
      </c>
      <c r="K24" s="3">
        <v>5585.34</v>
      </c>
      <c r="L24" s="3">
        <v>3338.64</v>
      </c>
      <c r="M24" s="3">
        <v>2337.0500000000002</v>
      </c>
      <c r="N24" s="3">
        <v>976.46</v>
      </c>
      <c r="O24" s="3">
        <v>0</v>
      </c>
      <c r="P24" s="3">
        <v>1066.81</v>
      </c>
      <c r="Q24" s="1"/>
    </row>
    <row r="25" spans="1:17" x14ac:dyDescent="0.25">
      <c r="A25" s="1">
        <v>420182</v>
      </c>
      <c r="B25" s="1" t="str">
        <f>LOOKUP(Tabela1[[#This Row],[Matricula]],Contratos!A:A,Contratos!B:B)</f>
        <v xml:space="preserve">LUANA CRISTINE DOS SANTOS </v>
      </c>
      <c r="C25" s="1" t="str">
        <f>LOOKUP(Tabela1[[#This Row],[Matricula]],Contratos!A:A,Contratos!C:C)</f>
        <v>ENFTEMP</v>
      </c>
      <c r="D25" s="1" t="str">
        <f>LOOKUP(Tabela1[[#This Row],[Matricula]],Contratos!A:A,Contratos!D:D)</f>
        <v xml:space="preserve">ENFERMEIRO </v>
      </c>
      <c r="E25" s="1" t="s">
        <v>649</v>
      </c>
      <c r="F25" s="1" t="str">
        <f>LOOKUP(Tabela1[[#This Row],[Matricula]],Contratos!A:A,Contratos!I:I)</f>
        <v>DUES</v>
      </c>
      <c r="G25" s="2">
        <f>LOOKUP(Tabela1[[#This Row],[Matricula]],Tabela2[Matrícula],Tabela2[Admissão])</f>
        <v>44217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6975.42</v>
      </c>
      <c r="K25" s="3">
        <v>5622.83</v>
      </c>
      <c r="L25" s="3">
        <v>3338.64</v>
      </c>
      <c r="M25" s="3">
        <v>2337.0500000000002</v>
      </c>
      <c r="N25" s="3">
        <v>1299.73</v>
      </c>
      <c r="O25" s="3">
        <v>0</v>
      </c>
      <c r="P25" s="3">
        <v>1352.59</v>
      </c>
      <c r="Q25" s="1"/>
    </row>
    <row r="26" spans="1:17" x14ac:dyDescent="0.25">
      <c r="A26" s="1">
        <v>420190</v>
      </c>
      <c r="B26" s="1" t="str">
        <f>LOOKUP(Tabela1[[#This Row],[Matricula]],Contratos!A:A,Contratos!B:B)</f>
        <v xml:space="preserve">EUNICE CRISTINE DA SILVA </v>
      </c>
      <c r="C26" s="1" t="str">
        <f>LOOKUP(Tabela1[[#This Row],[Matricula]],Contratos!A:A,Contratos!C:C)</f>
        <v>ENFTEMP</v>
      </c>
      <c r="D26" s="1" t="str">
        <f>LOOKUP(Tabela1[[#This Row],[Matricula]],Contratos!A:A,Contratos!D:D)</f>
        <v xml:space="preserve">ENFERMEIRO </v>
      </c>
      <c r="E26" s="1" t="s">
        <v>649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6909.89</v>
      </c>
      <c r="K26" s="3">
        <v>5551.38</v>
      </c>
      <c r="L26" s="3">
        <v>3338.64</v>
      </c>
      <c r="M26" s="3">
        <v>2337.0500000000002</v>
      </c>
      <c r="N26" s="3">
        <v>1234.2</v>
      </c>
      <c r="O26" s="3">
        <v>0</v>
      </c>
      <c r="P26" s="3">
        <v>1358.51</v>
      </c>
      <c r="Q26" s="1"/>
    </row>
    <row r="27" spans="1:17" x14ac:dyDescent="0.25">
      <c r="A27" s="1">
        <v>420204</v>
      </c>
      <c r="B27" s="1" t="str">
        <f>LOOKUP(Tabela1[[#This Row],[Matricula]],Contratos!A:A,Contratos!B:B)</f>
        <v xml:space="preserve">HEBER JOSE DOS SANTOS </v>
      </c>
      <c r="C27" s="1" t="str">
        <f>LOOKUP(Tabela1[[#This Row],[Matricula]],Contratos!A:A,Contratos!C:C)</f>
        <v>ENFTEMP</v>
      </c>
      <c r="D27" s="1" t="str">
        <f>LOOKUP(Tabela1[[#This Row],[Matricula]],Contratos!A:A,Contratos!D:D)</f>
        <v xml:space="preserve">ENFERMEIRO </v>
      </c>
      <c r="E27" s="1" t="s">
        <v>649</v>
      </c>
      <c r="F27" s="1" t="str">
        <f>LOOKUP(Tabela1[[#This Row],[Matricula]],Contratos!A:A,Contratos!I:I)</f>
        <v>DAPS</v>
      </c>
      <c r="G27" s="2">
        <f>LOOKUP(Tabela1[[#This Row],[Matricula]],Tabela2[Matrícula],Tabela2[Admissão])</f>
        <v>44217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6324.92</v>
      </c>
      <c r="K27" s="3">
        <v>5036.37</v>
      </c>
      <c r="L27" s="3">
        <v>3338.64</v>
      </c>
      <c r="M27" s="3">
        <v>2337.0500000000002</v>
      </c>
      <c r="N27" s="3">
        <v>649.23</v>
      </c>
      <c r="O27" s="3">
        <v>0</v>
      </c>
      <c r="P27" s="3">
        <v>1288.55</v>
      </c>
      <c r="Q27" s="1"/>
    </row>
    <row r="28" spans="1:17" x14ac:dyDescent="0.25">
      <c r="A28" s="1">
        <v>420212</v>
      </c>
      <c r="B28" s="1" t="str">
        <f>LOOKUP(Tabela1[[#This Row],[Matricula]],Contratos!A:A,Contratos!B:B)</f>
        <v xml:space="preserve">TAMIRES TEIXEIRA RODRIGUES </v>
      </c>
      <c r="C28" s="1" t="str">
        <f>LOOKUP(Tabela1[[#This Row],[Matricula]],Contratos!A:A,Contratos!C:C)</f>
        <v>ENFTEMP</v>
      </c>
      <c r="D28" s="1" t="str">
        <f>LOOKUP(Tabela1[[#This Row],[Matricula]],Contratos!A:A,Contratos!D:D)</f>
        <v xml:space="preserve">ENFERMEIRO </v>
      </c>
      <c r="E28" s="1" t="s">
        <v>649</v>
      </c>
      <c r="F28" s="1" t="str">
        <f>LOOKUP(Tabela1[[#This Row],[Matricula]],Contratos!A:A,Contratos!I:I)</f>
        <v>DAPS</v>
      </c>
      <c r="G28" s="2">
        <f>LOOKUP(Tabela1[[#This Row],[Matricula]],Tabela2[Matrícula],Tabela2[Admissão])</f>
        <v>44217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6001.38</v>
      </c>
      <c r="K28" s="3">
        <v>4719.04</v>
      </c>
      <c r="L28" s="3">
        <v>3338.64</v>
      </c>
      <c r="M28" s="3">
        <v>2337.0500000000002</v>
      </c>
      <c r="N28" s="3">
        <v>325.69</v>
      </c>
      <c r="O28" s="3">
        <v>0</v>
      </c>
      <c r="P28" s="3">
        <v>1282.3399999999999</v>
      </c>
      <c r="Q28" s="1"/>
    </row>
    <row r="29" spans="1:17" x14ac:dyDescent="0.25">
      <c r="A29" s="1">
        <v>420220</v>
      </c>
      <c r="B29" s="1" t="str">
        <f>LOOKUP(Tabela1[[#This Row],[Matricula]],Contratos!A:A,Contratos!B:B)</f>
        <v xml:space="preserve">IVAN DE OLIVEIRA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649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2401.5300000000002</v>
      </c>
      <c r="K29" s="3">
        <v>2195.9499999999998</v>
      </c>
      <c r="L29" s="3">
        <v>1846.99</v>
      </c>
      <c r="M29" s="3">
        <v>0</v>
      </c>
      <c r="N29" s="3">
        <v>554.54</v>
      </c>
      <c r="O29" s="3">
        <v>0</v>
      </c>
      <c r="P29" s="3">
        <v>205.58</v>
      </c>
      <c r="Q29" s="1"/>
    </row>
    <row r="30" spans="1:17" x14ac:dyDescent="0.25">
      <c r="A30" s="1">
        <v>420239</v>
      </c>
      <c r="B30" s="1" t="str">
        <f>LOOKUP(Tabela1[[#This Row],[Matricula]],Contratos!A:A,Contratos!B:B)</f>
        <v xml:space="preserve">ADRIANA DE MELO SILVA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649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44217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3002.22</v>
      </c>
      <c r="K30" s="3">
        <v>2724.56</v>
      </c>
      <c r="L30" s="3">
        <v>1846.99</v>
      </c>
      <c r="M30" s="3">
        <v>0</v>
      </c>
      <c r="N30" s="3">
        <v>1155.23</v>
      </c>
      <c r="O30" s="3">
        <v>0</v>
      </c>
      <c r="P30" s="3">
        <v>277.66000000000003</v>
      </c>
      <c r="Q30" s="1"/>
    </row>
    <row r="31" spans="1:17" x14ac:dyDescent="0.25">
      <c r="A31" s="1">
        <v>420247</v>
      </c>
      <c r="B31" s="1" t="str">
        <f>LOOKUP(Tabela1[[#This Row],[Matricula]],Contratos!A:A,Contratos!B:B)</f>
        <v xml:space="preserve">SONIA MARIA DE SOUZA ALEIXO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649</v>
      </c>
      <c r="F31" s="1" t="str">
        <f>LOOKUP(Tabela1[[#This Row],[Matricula]],Contratos!A:A,Contratos!I:I)</f>
        <v>DAPS</v>
      </c>
      <c r="G31" s="2">
        <f>LOOKUP(Tabela1[[#This Row],[Matricula]],Tabela2[Matrícula],Tabela2[Admissão])</f>
        <v>44217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2614.09</v>
      </c>
      <c r="K31" s="3">
        <v>2383.0100000000002</v>
      </c>
      <c r="L31" s="3">
        <v>1846.99</v>
      </c>
      <c r="M31" s="3">
        <v>0</v>
      </c>
      <c r="N31" s="3">
        <v>767.1</v>
      </c>
      <c r="O31" s="3">
        <v>0</v>
      </c>
      <c r="P31" s="3">
        <v>231.08</v>
      </c>
      <c r="Q31" s="1"/>
    </row>
    <row r="32" spans="1:17" x14ac:dyDescent="0.25">
      <c r="A32" s="1">
        <v>420255</v>
      </c>
      <c r="B32" s="1" t="str">
        <f>LOOKUP(Tabela1[[#This Row],[Matricula]],Contratos!A:A,Contratos!B:B)</f>
        <v xml:space="preserve">ZENAIDE DA SILVA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649</v>
      </c>
      <c r="F32" s="1" t="str">
        <f>LOOKUP(Tabela1[[#This Row],[Matricula]],Contratos!A:A,Contratos!I:I)</f>
        <v>DAPS</v>
      </c>
      <c r="G32" s="2">
        <f>LOOKUP(Tabela1[[#This Row],[Matricula]],Tabela2[Matrícula],Tabela2[Admissão])</f>
        <v>44217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3292.99</v>
      </c>
      <c r="K32" s="3">
        <v>3073.53</v>
      </c>
      <c r="L32" s="3">
        <v>1846.99</v>
      </c>
      <c r="M32" s="3">
        <v>0</v>
      </c>
      <c r="N32" s="3">
        <v>1446</v>
      </c>
      <c r="O32" s="3">
        <v>0</v>
      </c>
      <c r="P32" s="3">
        <v>219.46</v>
      </c>
      <c r="Q32" s="1"/>
    </row>
    <row r="33" spans="1:17" x14ac:dyDescent="0.25">
      <c r="A33" s="1">
        <v>420263</v>
      </c>
      <c r="B33" s="1" t="str">
        <f>LOOKUP(Tabela1[[#This Row],[Matricula]],Contratos!A:A,Contratos!B:B)</f>
        <v xml:space="preserve">DAIANE APARECIDA SOLA REDON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649</v>
      </c>
      <c r="F33" s="1" t="str">
        <f>LOOKUP(Tabela1[[#This Row],[Matricula]],Contratos!A:A,Contratos!I:I)</f>
        <v>DAPS</v>
      </c>
      <c r="G33" s="2">
        <f>LOOKUP(Tabela1[[#This Row],[Matricula]],Tabela2[Matrícula],Tabela2[Admissão])</f>
        <v>44217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2517.25</v>
      </c>
      <c r="K33" s="3">
        <v>2297.79</v>
      </c>
      <c r="L33" s="3">
        <v>1846.99</v>
      </c>
      <c r="M33" s="3">
        <v>0</v>
      </c>
      <c r="N33" s="3">
        <v>670.26</v>
      </c>
      <c r="O33" s="3">
        <v>0</v>
      </c>
      <c r="P33" s="3">
        <v>219.46</v>
      </c>
      <c r="Q33" s="1"/>
    </row>
    <row r="34" spans="1:17" x14ac:dyDescent="0.25">
      <c r="A34" s="1">
        <v>420271</v>
      </c>
      <c r="B34" s="1" t="str">
        <f>LOOKUP(Tabela1[[#This Row],[Matricula]],Contratos!A:A,Contratos!B:B)</f>
        <v xml:space="preserve">NATALIA APARECIDA RIEDLINGER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649</v>
      </c>
      <c r="F34" s="1" t="str">
        <f>LOOKUP(Tabela1[[#This Row],[Matricula]],Contratos!A:A,Contratos!I:I)</f>
        <v>DUES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3045.93</v>
      </c>
      <c r="K34" s="3">
        <v>2726.43</v>
      </c>
      <c r="L34" s="3">
        <v>1846.99</v>
      </c>
      <c r="M34" s="3">
        <v>0</v>
      </c>
      <c r="N34" s="3">
        <v>1198.94</v>
      </c>
      <c r="O34" s="3">
        <v>0</v>
      </c>
      <c r="P34" s="3">
        <v>319.5</v>
      </c>
      <c r="Q34" s="1"/>
    </row>
    <row r="35" spans="1:17" x14ac:dyDescent="0.25">
      <c r="A35" s="1">
        <v>420280</v>
      </c>
      <c r="B35" s="1" t="str">
        <f>LOOKUP(Tabela1[[#This Row],[Matricula]],Contratos!A:A,Contratos!B:B)</f>
        <v xml:space="preserve">ANGELA EMILIO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649</v>
      </c>
      <c r="F35" s="1" t="str">
        <f>LOOKUP(Tabela1[[#This Row],[Matricula]],Contratos!A:A,Contratos!I:I)</f>
        <v>DAPS</v>
      </c>
      <c r="G35" s="2">
        <f>LOOKUP(Tabela1[[#This Row],[Matricula]],Tabela2[Matrícula],Tabela2[Admissão])</f>
        <v>44217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2842.94</v>
      </c>
      <c r="K35" s="3">
        <v>2584.39</v>
      </c>
      <c r="L35" s="3">
        <v>1846.99</v>
      </c>
      <c r="M35" s="3">
        <v>0</v>
      </c>
      <c r="N35" s="3">
        <v>995.95</v>
      </c>
      <c r="O35" s="3">
        <v>0</v>
      </c>
      <c r="P35" s="3">
        <v>258.55</v>
      </c>
      <c r="Q35" s="1"/>
    </row>
    <row r="36" spans="1:17" x14ac:dyDescent="0.25">
      <c r="A36" s="1">
        <v>420310</v>
      </c>
      <c r="B36" s="1" t="str">
        <f>LOOKUP(Tabela1[[#This Row],[Matricula]],Contratos!A:A,Contratos!B:B)</f>
        <v xml:space="preserve">JESSICA VASQUEZ DE SOUZA </v>
      </c>
      <c r="C36" s="1" t="str">
        <f>LOOKUP(Tabela1[[#This Row],[Matricula]],Contratos!A:A,Contratos!C:C)</f>
        <v>AENFTEMP</v>
      </c>
      <c r="D36" s="1" t="str">
        <f>LOOKUP(Tabela1[[#This Row],[Matricula]],Contratos!A:A,Contratos!D:D)</f>
        <v xml:space="preserve">AUXILIAR DE ENFERMAGEM </v>
      </c>
      <c r="E36" s="1" t="s">
        <v>649</v>
      </c>
      <c r="F36" s="1" t="str">
        <f>LOOKUP(Tabela1[[#This Row],[Matricula]],Contratos!A:A,Contratos!I:I)</f>
        <v>DSCS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2517.25</v>
      </c>
      <c r="K36" s="3">
        <v>2281.34</v>
      </c>
      <c r="L36" s="3">
        <v>1846.99</v>
      </c>
      <c r="M36" s="3">
        <v>0</v>
      </c>
      <c r="N36" s="3">
        <v>670.26</v>
      </c>
      <c r="O36" s="3">
        <v>0</v>
      </c>
      <c r="P36" s="3">
        <v>235.91</v>
      </c>
      <c r="Q36" s="1"/>
    </row>
    <row r="37" spans="1:17" x14ac:dyDescent="0.25">
      <c r="A37" s="1">
        <v>420328</v>
      </c>
      <c r="B37" s="1" t="str">
        <f>LOOKUP(Tabela1[[#This Row],[Matricula]],Contratos!A:A,Contratos!B:B)</f>
        <v xml:space="preserve">GRACIETE MARIA DE OLIVEIRA DONDA </v>
      </c>
      <c r="C37" s="1" t="str">
        <f>LOOKUP(Tabela1[[#This Row],[Matricula]],Contratos!A:A,Contratos!C:C)</f>
        <v>AENFTEMP</v>
      </c>
      <c r="D37" s="1" t="str">
        <f>LOOKUP(Tabela1[[#This Row],[Matricula]],Contratos!A:A,Contratos!D:D)</f>
        <v xml:space="preserve">AUXILIAR DE ENFERMAGEM </v>
      </c>
      <c r="E37" s="1" t="s">
        <v>649</v>
      </c>
      <c r="F37" s="1" t="str">
        <f>LOOKUP(Tabela1[[#This Row],[Matricula]],Contratos!A:A,Contratos!I:I)</f>
        <v>DUES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2517.25</v>
      </c>
      <c r="K37" s="3">
        <v>2297.79</v>
      </c>
      <c r="L37" s="3">
        <v>1846.99</v>
      </c>
      <c r="M37" s="3">
        <v>0</v>
      </c>
      <c r="N37" s="3">
        <v>670.26</v>
      </c>
      <c r="O37" s="3">
        <v>0</v>
      </c>
      <c r="P37" s="3">
        <v>219.46</v>
      </c>
      <c r="Q37" s="1"/>
    </row>
    <row r="38" spans="1:17" x14ac:dyDescent="0.25">
      <c r="A38" s="1">
        <v>420344</v>
      </c>
      <c r="B38" s="1" t="str">
        <f>LOOKUP(Tabela1[[#This Row],[Matricula]],Contratos!A:A,Contratos!B:B)</f>
        <v xml:space="preserve">SUELY BELCHIOR DE OLIVEIRA RODRIGUES </v>
      </c>
      <c r="C38" s="1" t="str">
        <f>LOOKUP(Tabela1[[#This Row],[Matricula]],Contratos!A:A,Contratos!C:C)</f>
        <v>AENFTEMP</v>
      </c>
      <c r="D38" s="1" t="str">
        <f>LOOKUP(Tabela1[[#This Row],[Matricula]],Contratos!A:A,Contratos!D:D)</f>
        <v xml:space="preserve">AUXILIAR DE ENFERMAGEM </v>
      </c>
      <c r="E38" s="1" t="s">
        <v>649</v>
      </c>
      <c r="F38" s="1" t="str">
        <f>LOOKUP(Tabela1[[#This Row],[Matricula]],Contratos!A:A,Contratos!I:I)</f>
        <v>DUES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2304.69</v>
      </c>
      <c r="K38" s="3">
        <v>2110.73</v>
      </c>
      <c r="L38" s="3">
        <v>1846.99</v>
      </c>
      <c r="M38" s="3">
        <v>0</v>
      </c>
      <c r="N38" s="3">
        <v>457.7</v>
      </c>
      <c r="O38" s="3">
        <v>0</v>
      </c>
      <c r="P38" s="3">
        <v>193.96</v>
      </c>
      <c r="Q38" s="1"/>
    </row>
    <row r="39" spans="1:17" x14ac:dyDescent="0.25">
      <c r="A39" s="1">
        <v>420352</v>
      </c>
      <c r="B39" s="1" t="str">
        <f>LOOKUP(Tabela1[[#This Row],[Matricula]],Contratos!A:A,Contratos!B:B)</f>
        <v xml:space="preserve">ROSANA MARIA DA CRUZ CASTRO </v>
      </c>
      <c r="C39" s="1" t="str">
        <f>LOOKUP(Tabela1[[#This Row],[Matricula]],Contratos!A:A,Contratos!C:C)</f>
        <v>AENFTEMP</v>
      </c>
      <c r="D39" s="1" t="str">
        <f>LOOKUP(Tabela1[[#This Row],[Matricula]],Contratos!A:A,Contratos!D:D)</f>
        <v xml:space="preserve">AUXILIAR DE ENFERMAGEM </v>
      </c>
      <c r="E39" s="1" t="s">
        <v>649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44217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4552.63</v>
      </c>
      <c r="K39" s="3">
        <v>4316.71</v>
      </c>
      <c r="L39" s="3">
        <v>1846.99</v>
      </c>
      <c r="M39" s="3">
        <v>0</v>
      </c>
      <c r="N39" s="3">
        <v>2705.64</v>
      </c>
      <c r="O39" s="3">
        <v>0</v>
      </c>
      <c r="P39" s="3">
        <v>235.92</v>
      </c>
      <c r="Q39" s="1"/>
    </row>
    <row r="40" spans="1:17" x14ac:dyDescent="0.25">
      <c r="A40" s="1">
        <v>420360</v>
      </c>
      <c r="B40" s="1" t="str">
        <f>LOOKUP(Tabela1[[#This Row],[Matricula]],Contratos!A:A,Contratos!B:B)</f>
        <v xml:space="preserve">WELLINGTON XAVIER DE CASTRO </v>
      </c>
      <c r="C40" s="1" t="str">
        <f>LOOKUP(Tabela1[[#This Row],[Matricula]],Contratos!A:A,Contratos!C:C)</f>
        <v>AENFTEMP</v>
      </c>
      <c r="D40" s="1" t="str">
        <f>LOOKUP(Tabela1[[#This Row],[Matricula]],Contratos!A:A,Contratos!D:D)</f>
        <v xml:space="preserve">AUXILIAR DE ENFERMAGEM </v>
      </c>
      <c r="E40" s="1" t="s">
        <v>649</v>
      </c>
      <c r="F40" s="1" t="str">
        <f>LOOKUP(Tabela1[[#This Row],[Matricula]],Contratos!A:A,Contratos!I:I)</f>
        <v>DUES</v>
      </c>
      <c r="G40" s="2">
        <f>LOOKUP(Tabela1[[#This Row],[Matricula]],Tabela2[Matrícula],Tabela2[Admissão])</f>
        <v>44217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2842.94</v>
      </c>
      <c r="K40" s="3">
        <v>2324.34</v>
      </c>
      <c r="L40" s="3">
        <v>1846.99</v>
      </c>
      <c r="M40" s="3">
        <v>0</v>
      </c>
      <c r="N40" s="3">
        <v>995.95</v>
      </c>
      <c r="O40" s="3">
        <v>0</v>
      </c>
      <c r="P40" s="3">
        <v>518.6</v>
      </c>
      <c r="Q40" s="1"/>
    </row>
    <row r="41" spans="1:17" x14ac:dyDescent="0.25">
      <c r="A41" s="1">
        <v>420379</v>
      </c>
      <c r="B41" s="1" t="str">
        <f>LOOKUP(Tabela1[[#This Row],[Matricula]],Contratos!A:A,Contratos!B:B)</f>
        <v xml:space="preserve">VERA LUCIA GLOOR DE OLIVEIRA </v>
      </c>
      <c r="C41" s="1" t="str">
        <f>LOOKUP(Tabela1[[#This Row],[Matricula]],Contratos!A:A,Contratos!C:C)</f>
        <v>AENFTEMP</v>
      </c>
      <c r="D41" s="1" t="str">
        <f>LOOKUP(Tabela1[[#This Row],[Matricula]],Contratos!A:A,Contratos!D:D)</f>
        <v xml:space="preserve">AUXILIAR DE ENFERMAGEM </v>
      </c>
      <c r="E41" s="1" t="s">
        <v>649</v>
      </c>
      <c r="F41" s="1" t="str">
        <f>LOOKUP(Tabela1[[#This Row],[Matricula]],Contratos!A:A,Contratos!I:I)</f>
        <v>DUES</v>
      </c>
      <c r="G41" s="2">
        <f>LOOKUP(Tabela1[[#This Row],[Matricula]],Tabela2[Matrícula],Tabela2[Admissão])</f>
        <v>44217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2321.56</v>
      </c>
      <c r="K41" s="3">
        <v>2125.58</v>
      </c>
      <c r="L41" s="3">
        <v>1846.99</v>
      </c>
      <c r="M41" s="3">
        <v>0</v>
      </c>
      <c r="N41" s="3">
        <v>474.57</v>
      </c>
      <c r="O41" s="3">
        <v>0</v>
      </c>
      <c r="P41" s="3">
        <v>195.98</v>
      </c>
      <c r="Q41" s="1"/>
    </row>
    <row r="42" spans="1:17" x14ac:dyDescent="0.25">
      <c r="A42" s="1">
        <v>420387</v>
      </c>
      <c r="B42" s="1" t="str">
        <f>LOOKUP(Tabela1[[#This Row],[Matricula]],Contratos!A:A,Contratos!B:B)</f>
        <v xml:space="preserve">MARIA ANTONIA PEREIRA DA SILVA </v>
      </c>
      <c r="C42" s="1" t="str">
        <f>LOOKUP(Tabela1[[#This Row],[Matricula]],Contratos!A:A,Contratos!C:C)</f>
        <v>AENFTEMP</v>
      </c>
      <c r="D42" s="1" t="str">
        <f>LOOKUP(Tabela1[[#This Row],[Matricula]],Contratos!A:A,Contratos!D:D)</f>
        <v xml:space="preserve">AUXILIAR DE ENFERMAGEM </v>
      </c>
      <c r="E42" s="1" t="s">
        <v>649</v>
      </c>
      <c r="F42" s="1" t="str">
        <f>LOOKUP(Tabela1[[#This Row],[Matricula]],Contratos!A:A,Contratos!I:I)</f>
        <v>DUES</v>
      </c>
      <c r="G42" s="2">
        <f>LOOKUP(Tabela1[[#This Row],[Matricula]],Tabela2[Matrícula],Tabela2[Admissão])</f>
        <v>44217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3392.11</v>
      </c>
      <c r="K42" s="3">
        <v>3046.22</v>
      </c>
      <c r="L42" s="3">
        <v>1846.99</v>
      </c>
      <c r="M42" s="3">
        <v>0</v>
      </c>
      <c r="N42" s="3">
        <v>1545.12</v>
      </c>
      <c r="O42" s="3">
        <v>0</v>
      </c>
      <c r="P42" s="3">
        <v>345.89</v>
      </c>
      <c r="Q42" s="1"/>
    </row>
    <row r="43" spans="1:17" x14ac:dyDescent="0.25">
      <c r="A43" s="1">
        <v>420395</v>
      </c>
      <c r="B43" s="1" t="str">
        <f>LOOKUP(Tabela1[[#This Row],[Matricula]],Contratos!A:A,Contratos!B:B)</f>
        <v xml:space="preserve">VIVIANE BRIVIGLIERI DOS SANTOS </v>
      </c>
      <c r="C43" s="1" t="str">
        <f>LOOKUP(Tabela1[[#This Row],[Matricula]],Contratos!A:A,Contratos!C:C)</f>
        <v>AENFTEMP</v>
      </c>
      <c r="D43" s="1" t="str">
        <f>LOOKUP(Tabela1[[#This Row],[Matricula]],Contratos!A:A,Contratos!D:D)</f>
        <v xml:space="preserve">AUXILIAR DE ENFERMAGEM </v>
      </c>
      <c r="E43" s="1" t="s">
        <v>649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44217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3020.25</v>
      </c>
      <c r="K43" s="3">
        <v>2740.43</v>
      </c>
      <c r="L43" s="3">
        <v>1846.99</v>
      </c>
      <c r="M43" s="3">
        <v>0</v>
      </c>
      <c r="N43" s="3">
        <v>1173.26</v>
      </c>
      <c r="O43" s="3">
        <v>0</v>
      </c>
      <c r="P43" s="3">
        <v>279.82</v>
      </c>
      <c r="Q43" s="1"/>
    </row>
    <row r="44" spans="1:17" x14ac:dyDescent="0.25">
      <c r="A44" s="1">
        <v>420417</v>
      </c>
      <c r="B44" s="1" t="str">
        <f>LOOKUP(Tabela1[[#This Row],[Matricula]],Contratos!A:A,Contratos!B:B)</f>
        <v xml:space="preserve">MAIULY MARQUES DA SILVA </v>
      </c>
      <c r="C44" s="1" t="str">
        <f>LOOKUP(Tabela1[[#This Row],[Matricula]],Contratos!A:A,Contratos!C:C)</f>
        <v>AENFTEMP</v>
      </c>
      <c r="D44" s="1" t="str">
        <f>LOOKUP(Tabela1[[#This Row],[Matricula]],Contratos!A:A,Contratos!D:D)</f>
        <v xml:space="preserve">AUXILIAR DE ENFERMAGEM </v>
      </c>
      <c r="E44" s="1" t="s">
        <v>649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44217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2614.09</v>
      </c>
      <c r="K44" s="3">
        <v>2383.0100000000002</v>
      </c>
      <c r="L44" s="3">
        <v>1846.99</v>
      </c>
      <c r="M44" s="3">
        <v>0</v>
      </c>
      <c r="N44" s="3">
        <v>767.1</v>
      </c>
      <c r="O44" s="3">
        <v>0</v>
      </c>
      <c r="P44" s="3">
        <v>231.08</v>
      </c>
      <c r="Q44" s="1"/>
    </row>
    <row r="45" spans="1:17" x14ac:dyDescent="0.25">
      <c r="A45" s="1">
        <v>420425</v>
      </c>
      <c r="B45" s="1" t="str">
        <f>LOOKUP(Tabela1[[#This Row],[Matricula]],Contratos!A:A,Contratos!B:B)</f>
        <v xml:space="preserve">TANIA DA SILVA MENDES </v>
      </c>
      <c r="C45" s="1" t="str">
        <f>LOOKUP(Tabela1[[#This Row],[Matricula]],Contratos!A:A,Contratos!C:C)</f>
        <v>AENFTEMP</v>
      </c>
      <c r="D45" s="1" t="str">
        <f>LOOKUP(Tabela1[[#This Row],[Matricula]],Contratos!A:A,Contratos!D:D)</f>
        <v xml:space="preserve">AUXILIAR DE ENFERMAGEM </v>
      </c>
      <c r="E45" s="1" t="s">
        <v>649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44217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2614.09</v>
      </c>
      <c r="K45" s="3">
        <v>2383.0100000000002</v>
      </c>
      <c r="L45" s="3">
        <v>1846.99</v>
      </c>
      <c r="M45" s="3">
        <v>0</v>
      </c>
      <c r="N45" s="3">
        <v>767.1</v>
      </c>
      <c r="O45" s="3">
        <v>0</v>
      </c>
      <c r="P45" s="3">
        <v>231.08</v>
      </c>
      <c r="Q45" s="1"/>
    </row>
    <row r="46" spans="1:17" x14ac:dyDescent="0.25">
      <c r="A46" s="1">
        <v>420433</v>
      </c>
      <c r="B46" s="1" t="str">
        <f>LOOKUP(Tabela1[[#This Row],[Matricula]],Contratos!A:A,Contratos!B:B)</f>
        <v xml:space="preserve">FLAVIA RAMOS PEREIRA </v>
      </c>
      <c r="C46" s="1" t="str">
        <f>LOOKUP(Tabela1[[#This Row],[Matricula]],Contratos!A:A,Contratos!C:C)</f>
        <v>AENFTEMP</v>
      </c>
      <c r="D46" s="1" t="str">
        <f>LOOKUP(Tabela1[[#This Row],[Matricula]],Contratos!A:A,Contratos!D:D)</f>
        <v xml:space="preserve">AUXILIAR DE ENFERMAGEM </v>
      </c>
      <c r="E46" s="1" t="s">
        <v>649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44217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2517.25</v>
      </c>
      <c r="K46" s="3">
        <v>2297.79</v>
      </c>
      <c r="L46" s="3">
        <v>1846.99</v>
      </c>
      <c r="M46" s="3">
        <v>0</v>
      </c>
      <c r="N46" s="3">
        <v>670.26</v>
      </c>
      <c r="O46" s="3">
        <v>0</v>
      </c>
      <c r="P46" s="3">
        <v>219.46</v>
      </c>
      <c r="Q46" s="1"/>
    </row>
    <row r="47" spans="1:17" x14ac:dyDescent="0.25">
      <c r="A47" s="1">
        <v>420450</v>
      </c>
      <c r="B47" s="1" t="str">
        <f>LOOKUP(Tabela1[[#This Row],[Matricula]],Contratos!A:A,Contratos!B:B)</f>
        <v xml:space="preserve">MARIA APARECIDA CARDOSO DE SANTANA </v>
      </c>
      <c r="C47" s="1" t="str">
        <f>LOOKUP(Tabela1[[#This Row],[Matricula]],Contratos!A:A,Contratos!C:C)</f>
        <v>AENFTEMP</v>
      </c>
      <c r="D47" s="1" t="str">
        <f>LOOKUP(Tabela1[[#This Row],[Matricula]],Contratos!A:A,Contratos!D:D)</f>
        <v xml:space="preserve">AUXILIAR DE ENFERMAGEM </v>
      </c>
      <c r="E47" s="1" t="s">
        <v>649</v>
      </c>
      <c r="F47" s="1" t="str">
        <f>LOOKUP(Tabela1[[#This Row],[Matricula]],Contratos!A:A,Contratos!I:I)</f>
        <v>DUES</v>
      </c>
      <c r="G47" s="2">
        <f>LOOKUP(Tabela1[[#This Row],[Matricula]],Tabela2[Matrícula],Tabela2[Admissão])</f>
        <v>44217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3039.95</v>
      </c>
      <c r="K47" s="3">
        <v>2757.76</v>
      </c>
      <c r="L47" s="3">
        <v>1846.99</v>
      </c>
      <c r="M47" s="3">
        <v>0</v>
      </c>
      <c r="N47" s="3">
        <v>1192.96</v>
      </c>
      <c r="O47" s="3">
        <v>0</v>
      </c>
      <c r="P47" s="3">
        <v>282.19</v>
      </c>
      <c r="Q47" s="1"/>
    </row>
    <row r="48" spans="1:17" x14ac:dyDescent="0.25">
      <c r="A48" s="1">
        <v>420468</v>
      </c>
      <c r="B48" s="1" t="str">
        <f>LOOKUP(Tabela1[[#This Row],[Matricula]],Contratos!A:A,Contratos!B:B)</f>
        <v xml:space="preserve">MARCILANE GRIGNANI DE SOUZA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649</v>
      </c>
      <c r="F48" s="1" t="str">
        <f>LOOKUP(Tabela1[[#This Row],[Matricula]],Contratos!A:A,Contratos!I:I)</f>
        <v>DUES</v>
      </c>
      <c r="G48" s="2">
        <f>LOOKUP(Tabela1[[#This Row],[Matricula]],Tabela2[Matrícula],Tabela2[Admissão])</f>
        <v>44217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4295.05</v>
      </c>
      <c r="K48" s="3">
        <v>4011.86</v>
      </c>
      <c r="L48" s="3">
        <v>1846.99</v>
      </c>
      <c r="M48" s="3">
        <v>0</v>
      </c>
      <c r="N48" s="3">
        <v>2448.06</v>
      </c>
      <c r="O48" s="3">
        <v>0</v>
      </c>
      <c r="P48" s="3">
        <v>283.19</v>
      </c>
      <c r="Q48" s="1"/>
    </row>
    <row r="49" spans="1:17" x14ac:dyDescent="0.25">
      <c r="A49" s="1">
        <v>420476</v>
      </c>
      <c r="B49" s="1" t="str">
        <f>LOOKUP(Tabela1[[#This Row],[Matricula]],Contratos!A:A,Contratos!B:B)</f>
        <v xml:space="preserve">ALYNE RODRIGUES RAMOS CANTAO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649</v>
      </c>
      <c r="F49" s="1" t="str">
        <f>LOOKUP(Tabela1[[#This Row],[Matricula]],Contratos!A:A,Contratos!I:I)</f>
        <v>DSCS</v>
      </c>
      <c r="G49" s="2">
        <f>LOOKUP(Tabela1[[#This Row],[Matricula]],Tabela2[Matrícula],Tabela2[Admissão])</f>
        <v>44217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2537.59</v>
      </c>
      <c r="K49" s="3">
        <v>2284.81</v>
      </c>
      <c r="L49" s="3">
        <v>1846.99</v>
      </c>
      <c r="M49" s="3">
        <v>0</v>
      </c>
      <c r="N49" s="3">
        <v>690.6</v>
      </c>
      <c r="O49" s="3">
        <v>0</v>
      </c>
      <c r="P49" s="3">
        <v>252.78</v>
      </c>
      <c r="Q49" s="1"/>
    </row>
    <row r="50" spans="1:17" x14ac:dyDescent="0.25">
      <c r="A50" s="1">
        <v>420484</v>
      </c>
      <c r="B50" s="1" t="str">
        <f>LOOKUP(Tabela1[[#This Row],[Matricula]],Contratos!A:A,Contratos!B:B)</f>
        <v xml:space="preserve">PAMELA MELINA DE MELLO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649</v>
      </c>
      <c r="F50" s="1" t="str">
        <f>LOOKUP(Tabela1[[#This Row],[Matricula]],Contratos!A:A,Contratos!I:I)</f>
        <v>DUES</v>
      </c>
      <c r="G50" s="2">
        <f>LOOKUP(Tabela1[[#This Row],[Matricula]],Tabela2[Matrícula],Tabela2[Admissão])</f>
        <v>44217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3000.55</v>
      </c>
      <c r="K50" s="3">
        <v>2723.09</v>
      </c>
      <c r="L50" s="3">
        <v>1846.99</v>
      </c>
      <c r="M50" s="3">
        <v>0</v>
      </c>
      <c r="N50" s="3">
        <v>1153.56</v>
      </c>
      <c r="O50" s="3">
        <v>0</v>
      </c>
      <c r="P50" s="3">
        <v>277.45999999999998</v>
      </c>
      <c r="Q50" s="1"/>
    </row>
    <row r="51" spans="1:17" x14ac:dyDescent="0.25">
      <c r="A51" s="1">
        <v>420506</v>
      </c>
      <c r="B51" s="1" t="str">
        <f>LOOKUP(Tabela1[[#This Row],[Matricula]],Contratos!A:A,Contratos!B:B)</f>
        <v xml:space="preserve">RAFAEL INDIO DO BRASIL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649</v>
      </c>
      <c r="F51" s="1" t="str">
        <f>LOOKUP(Tabela1[[#This Row],[Matricula]],Contratos!A:A,Contratos!I:I)</f>
        <v>DUES</v>
      </c>
      <c r="G51" s="2">
        <f>LOOKUP(Tabela1[[#This Row],[Matricula]],Tabela2[Matrícula],Tabela2[Admissão])</f>
        <v>44217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2401.5300000000002</v>
      </c>
      <c r="K51" s="3">
        <v>2195.9499999999998</v>
      </c>
      <c r="L51" s="3">
        <v>1846.99</v>
      </c>
      <c r="M51" s="3">
        <v>0</v>
      </c>
      <c r="N51" s="3">
        <v>554.54</v>
      </c>
      <c r="O51" s="3">
        <v>0</v>
      </c>
      <c r="P51" s="3">
        <v>205.58</v>
      </c>
      <c r="Q51" s="1"/>
    </row>
    <row r="52" spans="1:17" x14ac:dyDescent="0.25">
      <c r="A52" s="1">
        <v>420514</v>
      </c>
      <c r="B52" s="1" t="str">
        <f>LOOKUP(Tabela1[[#This Row],[Matricula]],Contratos!A:A,Contratos!B:B)</f>
        <v xml:space="preserve">ELZIRA DA SILVA CAMILO </v>
      </c>
      <c r="C52" s="1" t="str">
        <f>LOOKUP(Tabela1[[#This Row],[Matricula]],Contratos!A:A,Contratos!C:C)</f>
        <v>AENFTEMP</v>
      </c>
      <c r="D52" s="1" t="str">
        <f>LOOKUP(Tabela1[[#This Row],[Matricula]],Contratos!A:A,Contratos!D:D)</f>
        <v xml:space="preserve">AUXILIAR DE ENFERMAGEM </v>
      </c>
      <c r="E52" s="1" t="s">
        <v>649</v>
      </c>
      <c r="F52" s="1" t="str">
        <f>LOOKUP(Tabela1[[#This Row],[Matricula]],Contratos!A:A,Contratos!I:I)</f>
        <v>DUES</v>
      </c>
      <c r="G52" s="2">
        <f>LOOKUP(Tabela1[[#This Row],[Matricula]],Tabela2[Matrícula],Tabela2[Admissão])</f>
        <v>44217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2842.94</v>
      </c>
      <c r="K52" s="3">
        <v>2545.9</v>
      </c>
      <c r="L52" s="3">
        <v>1846.99</v>
      </c>
      <c r="M52" s="3">
        <v>0</v>
      </c>
      <c r="N52" s="3">
        <v>995.95</v>
      </c>
      <c r="O52" s="3">
        <v>0</v>
      </c>
      <c r="P52" s="3">
        <v>297.04000000000002</v>
      </c>
      <c r="Q52" s="1"/>
    </row>
    <row r="53" spans="1:17" x14ac:dyDescent="0.25">
      <c r="A53" s="1">
        <v>420522</v>
      </c>
      <c r="B53" s="1" t="str">
        <f>LOOKUP(Tabela1[[#This Row],[Matricula]],Contratos!A:A,Contratos!B:B)</f>
        <v xml:space="preserve">ELDES APARECIDO RODRIGUES </v>
      </c>
      <c r="C53" s="1" t="str">
        <f>LOOKUP(Tabela1[[#This Row],[Matricula]],Contratos!A:A,Contratos!C:C)</f>
        <v>AENFTEMP</v>
      </c>
      <c r="D53" s="1" t="str">
        <f>LOOKUP(Tabela1[[#This Row],[Matricula]],Contratos!A:A,Contratos!D:D)</f>
        <v xml:space="preserve">AUXILIAR DE ENFERMAGEM </v>
      </c>
      <c r="E53" s="1" t="s">
        <v>649</v>
      </c>
      <c r="F53" s="1" t="str">
        <f>LOOKUP(Tabela1[[#This Row],[Matricula]],Contratos!A:A,Contratos!I:I)</f>
        <v>DSCS</v>
      </c>
      <c r="G53" s="2">
        <f>LOOKUP(Tabela1[[#This Row],[Matricula]],Tabela2[Matrícula],Tabela2[Admissão])</f>
        <v>44217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2517.25</v>
      </c>
      <c r="K53" s="3">
        <v>2281.16</v>
      </c>
      <c r="L53" s="3">
        <v>1846.99</v>
      </c>
      <c r="M53" s="3">
        <v>0</v>
      </c>
      <c r="N53" s="3">
        <v>670.26</v>
      </c>
      <c r="O53" s="3">
        <v>0</v>
      </c>
      <c r="P53" s="3">
        <v>236.09</v>
      </c>
      <c r="Q53" s="1"/>
    </row>
    <row r="54" spans="1:17" x14ac:dyDescent="0.25">
      <c r="A54" s="1">
        <v>420530</v>
      </c>
      <c r="B54" s="1" t="str">
        <f>LOOKUP(Tabela1[[#This Row],[Matricula]],Contratos!A:A,Contratos!B:B)</f>
        <v xml:space="preserve">CELIA MARTINS DE SOUZA </v>
      </c>
      <c r="C54" s="1" t="str">
        <f>LOOKUP(Tabela1[[#This Row],[Matricula]],Contratos!A:A,Contratos!C:C)</f>
        <v>ASSISTSAUD</v>
      </c>
      <c r="D54" s="1" t="str">
        <f>LOOKUP(Tabela1[[#This Row],[Matricula]],Contratos!A:A,Contratos!D:D)</f>
        <v xml:space="preserve">ASSISTENTE DE GESTÃO EM SERVIÇOS DE SAÚDE </v>
      </c>
      <c r="E54" s="1" t="s">
        <v>649</v>
      </c>
      <c r="F54" s="1" t="str">
        <f>LOOKUP(Tabela1[[#This Row],[Matricula]],Contratos!A:A,Contratos!I:I)</f>
        <v>DSCS</v>
      </c>
      <c r="G54" s="2">
        <f>LOOKUP(Tabela1[[#This Row],[Matricula]],Tabela2[Matrícula],Tabela2[Admissão])</f>
        <v>44217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2072.31</v>
      </c>
      <c r="K54" s="3">
        <v>1862.73</v>
      </c>
      <c r="L54" s="3">
        <v>1630.9</v>
      </c>
      <c r="M54" s="3">
        <v>0</v>
      </c>
      <c r="N54" s="3">
        <v>441.41</v>
      </c>
      <c r="O54" s="3">
        <v>0</v>
      </c>
      <c r="P54" s="3">
        <v>209.58</v>
      </c>
      <c r="Q54" s="1"/>
    </row>
    <row r="55" spans="1:17" x14ac:dyDescent="0.25">
      <c r="A55" s="1">
        <v>420557</v>
      </c>
      <c r="B55" s="1" t="str">
        <f>LOOKUP(Tabela1[[#This Row],[Matricula]],Contratos!A:A,Contratos!B:B)</f>
        <v xml:space="preserve">LUCILENE DE OLIVEIRA </v>
      </c>
      <c r="C55" s="1" t="str">
        <f>LOOKUP(Tabela1[[#This Row],[Matricula]],Contratos!A:A,Contratos!C:C)</f>
        <v>ASSISTSAUD</v>
      </c>
      <c r="D55" s="1" t="str">
        <f>LOOKUP(Tabela1[[#This Row],[Matricula]],Contratos!A:A,Contratos!D:D)</f>
        <v xml:space="preserve">ASSISTENTE DE GESTÃO EM SERVIÇOS DE SAÚDE </v>
      </c>
      <c r="E55" s="1" t="s">
        <v>649</v>
      </c>
      <c r="F55" s="1" t="str">
        <f>LOOKUP(Tabela1[[#This Row],[Matricula]],Contratos!A:A,Contratos!I:I)</f>
        <v>DAPS</v>
      </c>
      <c r="G55" s="2">
        <f>LOOKUP(Tabela1[[#This Row],[Matricula]],Tabela2[Matrícula],Tabela2[Admissão])</f>
        <v>44217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2479.5500000000002</v>
      </c>
      <c r="K55" s="3">
        <v>2264.61</v>
      </c>
      <c r="L55" s="3">
        <v>1630.9</v>
      </c>
      <c r="M55" s="3">
        <v>0</v>
      </c>
      <c r="N55" s="3">
        <v>848.65</v>
      </c>
      <c r="O55" s="3">
        <v>0</v>
      </c>
      <c r="P55" s="3">
        <v>214.94</v>
      </c>
      <c r="Q55" s="1"/>
    </row>
    <row r="56" spans="1:17" x14ac:dyDescent="0.25">
      <c r="A56" s="1">
        <v>420565</v>
      </c>
      <c r="B56" s="1" t="str">
        <f>LOOKUP(Tabela1[[#This Row],[Matricula]],Contratos!A:A,Contratos!B:B)</f>
        <v xml:space="preserve">SABRINA BORGES SERAFIM </v>
      </c>
      <c r="C56" s="1" t="str">
        <f>LOOKUP(Tabela1[[#This Row],[Matricula]],Contratos!A:A,Contratos!C:C)</f>
        <v>ASSISTSAUD</v>
      </c>
      <c r="D56" s="1" t="str">
        <f>LOOKUP(Tabela1[[#This Row],[Matricula]],Contratos!A:A,Contratos!D:D)</f>
        <v xml:space="preserve">ASSISTENTE DE GESTÃO EM SERVIÇOS DE SAÚDE </v>
      </c>
      <c r="E56" s="1" t="s">
        <v>649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44217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2247.36</v>
      </c>
      <c r="K56" s="3">
        <v>2060.2800000000002</v>
      </c>
      <c r="L56" s="3">
        <v>1630.9</v>
      </c>
      <c r="M56" s="3">
        <v>0</v>
      </c>
      <c r="N56" s="3">
        <v>616.46</v>
      </c>
      <c r="O56" s="3">
        <v>0</v>
      </c>
      <c r="P56" s="3">
        <v>187.08</v>
      </c>
      <c r="Q56" s="1"/>
    </row>
    <row r="57" spans="1:17" x14ac:dyDescent="0.25">
      <c r="A57" s="1">
        <v>420573</v>
      </c>
      <c r="B57" s="1" t="str">
        <f>LOOKUP(Tabela1[[#This Row],[Matricula]],Contratos!A:A,Contratos!B:B)</f>
        <v xml:space="preserve">GUSTAVO DE OLIVEIRA GARCIA </v>
      </c>
      <c r="C57" s="1" t="str">
        <f>LOOKUP(Tabela1[[#This Row],[Matricula]],Contratos!A:A,Contratos!C:C)</f>
        <v>ASSISTSAUD</v>
      </c>
      <c r="D57" s="1" t="str">
        <f>LOOKUP(Tabela1[[#This Row],[Matricula]],Contratos!A:A,Contratos!D:D)</f>
        <v xml:space="preserve">ASSISTENTE DE GESTÃO EM SERVIÇOS DE SAÚDE </v>
      </c>
      <c r="E57" s="1" t="s">
        <v>649</v>
      </c>
      <c r="F57" s="1" t="str">
        <f>LOOKUP(Tabela1[[#This Row],[Matricula]],Contratos!A:A,Contratos!I:I)</f>
        <v>DUES</v>
      </c>
      <c r="G57" s="2">
        <f>LOOKUP(Tabela1[[#This Row],[Matricula]],Tabela2[Matrícula],Tabela2[Admissão])</f>
        <v>44217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2626.85</v>
      </c>
      <c r="K57" s="3">
        <v>2394.2399999999998</v>
      </c>
      <c r="L57" s="3">
        <v>1630.9</v>
      </c>
      <c r="M57" s="3">
        <v>0</v>
      </c>
      <c r="N57" s="3">
        <v>995.95</v>
      </c>
      <c r="O57" s="3">
        <v>0</v>
      </c>
      <c r="P57" s="3">
        <v>232.61</v>
      </c>
      <c r="Q57" s="1"/>
    </row>
    <row r="58" spans="1:17" x14ac:dyDescent="0.25">
      <c r="A58" s="1">
        <v>420581</v>
      </c>
      <c r="B58" s="1" t="str">
        <f>LOOKUP(Tabela1[[#This Row],[Matricula]],Contratos!A:A,Contratos!B:B)</f>
        <v xml:space="preserve">MARIA PEREIRA DA SILVA </v>
      </c>
      <c r="C58" s="1" t="str">
        <f>LOOKUP(Tabela1[[#This Row],[Matricula]],Contratos!A:A,Contratos!C:C)</f>
        <v>ASSISTSAUD</v>
      </c>
      <c r="D58" s="1" t="str">
        <f>LOOKUP(Tabela1[[#This Row],[Matricula]],Contratos!A:A,Contratos!D:D)</f>
        <v xml:space="preserve">ASSISTENTE DE GESTÃO EM SERVIÇOS DE SAÚDE </v>
      </c>
      <c r="E58" s="1" t="s">
        <v>649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44217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2626.85</v>
      </c>
      <c r="K58" s="3">
        <v>2296.39</v>
      </c>
      <c r="L58" s="3">
        <v>1630.9</v>
      </c>
      <c r="M58" s="3">
        <v>0</v>
      </c>
      <c r="N58" s="3">
        <v>995.95</v>
      </c>
      <c r="O58" s="3">
        <v>0</v>
      </c>
      <c r="P58" s="3">
        <v>330.46</v>
      </c>
      <c r="Q58" s="1"/>
    </row>
    <row r="59" spans="1:17" x14ac:dyDescent="0.25">
      <c r="A59" s="1">
        <v>420590</v>
      </c>
      <c r="B59" s="1" t="str">
        <f>LOOKUP(Tabela1[[#This Row],[Matricula]],Contratos!A:A,Contratos!B:B)</f>
        <v xml:space="preserve">MARIA CRISTINA BALIERI </v>
      </c>
      <c r="C59" s="1" t="str">
        <f>LOOKUP(Tabela1[[#This Row],[Matricula]],Contratos!A:A,Contratos!C:C)</f>
        <v>ASSISTSAUD</v>
      </c>
      <c r="D59" s="1" t="str">
        <f>LOOKUP(Tabela1[[#This Row],[Matricula]],Contratos!A:A,Contratos!D:D)</f>
        <v xml:space="preserve">ASSISTENTE DE GESTÃO EM SERVIÇOS DE SAÚDE </v>
      </c>
      <c r="E59" s="1" t="s">
        <v>649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44217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2398</v>
      </c>
      <c r="K59" s="3">
        <v>2192.85</v>
      </c>
      <c r="L59" s="3">
        <v>1630.9</v>
      </c>
      <c r="M59" s="3">
        <v>0</v>
      </c>
      <c r="N59" s="3">
        <v>767.1</v>
      </c>
      <c r="O59" s="3">
        <v>0</v>
      </c>
      <c r="P59" s="3">
        <v>205.15</v>
      </c>
      <c r="Q59" s="1"/>
    </row>
    <row r="60" spans="1:17" x14ac:dyDescent="0.25">
      <c r="A60" s="1">
        <v>420603</v>
      </c>
      <c r="B60" s="1" t="str">
        <f>LOOKUP(Tabela1[[#This Row],[Matricula]],Contratos!A:A,Contratos!B:B)</f>
        <v xml:space="preserve">ROCILEIDE LINS GIRAO </v>
      </c>
      <c r="C60" s="1" t="str">
        <f>LOOKUP(Tabela1[[#This Row],[Matricula]],Contratos!A:A,Contratos!C:C)</f>
        <v>ASSISTSAUD</v>
      </c>
      <c r="D60" s="1" t="str">
        <f>LOOKUP(Tabela1[[#This Row],[Matricula]],Contratos!A:A,Contratos!D:D)</f>
        <v xml:space="preserve">ASSISTENTE DE GESTÃO EM SERVIÇOS DE SAÚDE </v>
      </c>
      <c r="E60" s="1" t="s">
        <v>649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44217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2301.16</v>
      </c>
      <c r="K60" s="3">
        <v>2098.6999999999998</v>
      </c>
      <c r="L60" s="3">
        <v>1630.9</v>
      </c>
      <c r="M60" s="3">
        <v>0</v>
      </c>
      <c r="N60" s="3">
        <v>670.26</v>
      </c>
      <c r="O60" s="3">
        <v>0</v>
      </c>
      <c r="P60" s="3">
        <v>202.46</v>
      </c>
      <c r="Q60" s="1"/>
    </row>
    <row r="61" spans="1:17" x14ac:dyDescent="0.25">
      <c r="A61" s="1">
        <v>420611</v>
      </c>
      <c r="B61" s="1" t="str">
        <f>LOOKUP(Tabela1[[#This Row],[Matricula]],Contratos!A:A,Contratos!B:B)</f>
        <v xml:space="preserve">CAMILA MORAIS VASCONCELOS </v>
      </c>
      <c r="C61" s="1" t="str">
        <f>LOOKUP(Tabela1[[#This Row],[Matricula]],Contratos!A:A,Contratos!C:C)</f>
        <v>ASSISTSAUD</v>
      </c>
      <c r="D61" s="1" t="str">
        <f>LOOKUP(Tabela1[[#This Row],[Matricula]],Contratos!A:A,Contratos!D:D)</f>
        <v xml:space="preserve">ASSISTENTE DE GESTÃO EM SERVIÇOS DE SAÚDE </v>
      </c>
      <c r="E61" s="1" t="s">
        <v>649</v>
      </c>
      <c r="F61" s="1" t="str">
        <f>LOOKUP(Tabela1[[#This Row],[Matricula]],Contratos!A:A,Contratos!I:I)</f>
        <v>DUES</v>
      </c>
      <c r="G61" s="2">
        <f>LOOKUP(Tabela1[[#This Row],[Matricula]],Tabela2[Matrícula],Tabela2[Admissão])</f>
        <v>44217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2626.85</v>
      </c>
      <c r="K61" s="3">
        <v>2394.2399999999998</v>
      </c>
      <c r="L61" s="3">
        <v>1630.9</v>
      </c>
      <c r="M61" s="3">
        <v>0</v>
      </c>
      <c r="N61" s="3">
        <v>995.95</v>
      </c>
      <c r="O61" s="3">
        <v>0</v>
      </c>
      <c r="P61" s="3">
        <v>232.61</v>
      </c>
      <c r="Q61" s="1"/>
    </row>
    <row r="62" spans="1:17" x14ac:dyDescent="0.25">
      <c r="A62" s="1">
        <v>420620</v>
      </c>
      <c r="B62" s="1" t="str">
        <f>LOOKUP(Tabela1[[#This Row],[Matricula]],Contratos!A:A,Contratos!B:B)</f>
        <v xml:space="preserve">FABRICIO HENRIQUE TOMAZ </v>
      </c>
      <c r="C62" s="1" t="str">
        <f>LOOKUP(Tabela1[[#This Row],[Matricula]],Contratos!A:A,Contratos!C:C)</f>
        <v>ASSISTSAUD</v>
      </c>
      <c r="D62" s="1" t="str">
        <f>LOOKUP(Tabela1[[#This Row],[Matricula]],Contratos!A:A,Contratos!D:D)</f>
        <v xml:space="preserve">ASSISTENTE DE GESTÃO EM SERVIÇOS DE SAÚDE </v>
      </c>
      <c r="E62" s="1" t="s">
        <v>649</v>
      </c>
      <c r="F62" s="1" t="str">
        <f>LOOKUP(Tabela1[[#This Row],[Matricula]],Contratos!A:A,Contratos!I:I)</f>
        <v>DUES</v>
      </c>
      <c r="G62" s="2">
        <f>LOOKUP(Tabela1[[#This Row],[Matricula]],Tabela2[Matrícula],Tabela2[Admissão])</f>
        <v>44217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2800.81</v>
      </c>
      <c r="K62" s="3">
        <v>2547.3200000000002</v>
      </c>
      <c r="L62" s="3">
        <v>1630.9</v>
      </c>
      <c r="M62" s="3">
        <v>0</v>
      </c>
      <c r="N62" s="3">
        <v>1169.9100000000001</v>
      </c>
      <c r="O62" s="3">
        <v>0</v>
      </c>
      <c r="P62" s="3">
        <v>253.49</v>
      </c>
      <c r="Q62" s="1"/>
    </row>
    <row r="63" spans="1:17" x14ac:dyDescent="0.25">
      <c r="A63" s="1">
        <v>420638</v>
      </c>
      <c r="B63" s="1" t="str">
        <f>LOOKUP(Tabela1[[#This Row],[Matricula]],Contratos!A:A,Contratos!B:B)</f>
        <v xml:space="preserve">REGIANE MADALENA RIBEIRO </v>
      </c>
      <c r="C63" s="1" t="str">
        <f>LOOKUP(Tabela1[[#This Row],[Matricula]],Contratos!A:A,Contratos!C:C)</f>
        <v>ASSISTSAUD</v>
      </c>
      <c r="D63" s="1" t="str">
        <f>LOOKUP(Tabela1[[#This Row],[Matricula]],Contratos!A:A,Contratos!D:D)</f>
        <v xml:space="preserve">ASSISTENTE DE GESTÃO EM SERVIÇOS DE SAÚDE </v>
      </c>
      <c r="E63" s="1" t="s">
        <v>649</v>
      </c>
      <c r="F63" s="1" t="str">
        <f>LOOKUP(Tabela1[[#This Row],[Matricula]],Contratos!A:A,Contratos!I:I)</f>
        <v>DAPS</v>
      </c>
      <c r="G63" s="2">
        <f>LOOKUP(Tabela1[[#This Row],[Matricula]],Tabela2[Matrícula],Tabela2[Admissão])</f>
        <v>44217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2398</v>
      </c>
      <c r="K63" s="3">
        <v>2095</v>
      </c>
      <c r="L63" s="3">
        <v>1630.9</v>
      </c>
      <c r="M63" s="3">
        <v>0</v>
      </c>
      <c r="N63" s="3">
        <v>767.1</v>
      </c>
      <c r="O63" s="3">
        <v>0</v>
      </c>
      <c r="P63" s="3">
        <v>303</v>
      </c>
      <c r="Q63" s="1"/>
    </row>
    <row r="64" spans="1:17" x14ac:dyDescent="0.25">
      <c r="A64" s="1">
        <v>420646</v>
      </c>
      <c r="B64" s="1" t="str">
        <f>LOOKUP(Tabela1[[#This Row],[Matricula]],Contratos!A:A,Contratos!B:B)</f>
        <v xml:space="preserve">WALTER SANTANA DA SILVA </v>
      </c>
      <c r="C64" s="1" t="str">
        <f>LOOKUP(Tabela1[[#This Row],[Matricula]],Contratos!A:A,Contratos!C:C)</f>
        <v>ASSISTSAUD</v>
      </c>
      <c r="D64" s="1" t="str">
        <f>LOOKUP(Tabela1[[#This Row],[Matricula]],Contratos!A:A,Contratos!D:D)</f>
        <v xml:space="preserve">ASSISTENTE DE GESTÃO EM SERVIÇOS DE SAÚDE </v>
      </c>
      <c r="E64" s="1" t="s">
        <v>649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44217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2475.12</v>
      </c>
      <c r="K64" s="3">
        <v>2254.4899999999998</v>
      </c>
      <c r="L64" s="3">
        <v>1630.9</v>
      </c>
      <c r="M64" s="3">
        <v>0</v>
      </c>
      <c r="N64" s="3">
        <v>844.22</v>
      </c>
      <c r="O64" s="3">
        <v>0</v>
      </c>
      <c r="P64" s="3">
        <v>220.63</v>
      </c>
      <c r="Q64" s="1"/>
    </row>
    <row r="65" spans="1:17" x14ac:dyDescent="0.25">
      <c r="A65" s="1">
        <v>420662</v>
      </c>
      <c r="B65" s="1" t="str">
        <f>LOOKUP(Tabela1[[#This Row],[Matricula]],Contratos!A:A,Contratos!B:B)</f>
        <v xml:space="preserve">ROSINEIDE DE OLIVEIRA ALMEIDA </v>
      </c>
      <c r="C65" s="1" t="str">
        <f>LOOKUP(Tabela1[[#This Row],[Matricula]],Contratos!A:A,Contratos!C:C)</f>
        <v>ASSISTSAUD</v>
      </c>
      <c r="D65" s="1" t="str">
        <f>LOOKUP(Tabela1[[#This Row],[Matricula]],Contratos!A:A,Contratos!D:D)</f>
        <v xml:space="preserve">ASSISTENTE DE GESTÃO EM SERVIÇOS DE SAÚDE </v>
      </c>
      <c r="E65" s="1" t="s">
        <v>649</v>
      </c>
      <c r="F65" s="1" t="str">
        <f>LOOKUP(Tabela1[[#This Row],[Matricula]],Contratos!A:A,Contratos!I:I)</f>
        <v>DAPS</v>
      </c>
      <c r="G65" s="2">
        <f>LOOKUP(Tabela1[[#This Row],[Matricula]],Tabela2[Matrícula],Tabela2[Admissão])</f>
        <v>44217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2593.71</v>
      </c>
      <c r="K65" s="3">
        <v>2388.56</v>
      </c>
      <c r="L65" s="3">
        <v>1630.9</v>
      </c>
      <c r="M65" s="3">
        <v>0</v>
      </c>
      <c r="N65" s="3">
        <v>962.81</v>
      </c>
      <c r="O65" s="3">
        <v>0</v>
      </c>
      <c r="P65" s="3">
        <v>205.15</v>
      </c>
      <c r="Q65" s="1"/>
    </row>
    <row r="66" spans="1:17" x14ac:dyDescent="0.25">
      <c r="A66" s="1">
        <v>420670</v>
      </c>
      <c r="B66" s="1" t="str">
        <f>LOOKUP(Tabela1[[#This Row],[Matricula]],Contratos!A:A,Contratos!B:B)</f>
        <v xml:space="preserve">THATIANE APARECIDA RODRIGUES </v>
      </c>
      <c r="C66" s="1" t="str">
        <f>LOOKUP(Tabela1[[#This Row],[Matricula]],Contratos!A:A,Contratos!C:C)</f>
        <v>ASSISTSAUD</v>
      </c>
      <c r="D66" s="1" t="str">
        <f>LOOKUP(Tabela1[[#This Row],[Matricula]],Contratos!A:A,Contratos!D:D)</f>
        <v xml:space="preserve">ASSISTENTE DE GESTÃO EM SERVIÇOS DE SAÚDE </v>
      </c>
      <c r="E66" s="1" t="s">
        <v>649</v>
      </c>
      <c r="F66" s="1" t="str">
        <f>LOOKUP(Tabela1[[#This Row],[Matricula]],Contratos!A:A,Contratos!I:I)</f>
        <v>DAPS</v>
      </c>
      <c r="G66" s="2">
        <f>LOOKUP(Tabela1[[#This Row],[Matricula]],Tabela2[Matrícula],Tabela2[Admissão])</f>
        <v>44217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2398</v>
      </c>
      <c r="K66" s="3">
        <v>2192.85</v>
      </c>
      <c r="L66" s="3">
        <v>1630.9</v>
      </c>
      <c r="M66" s="3">
        <v>0</v>
      </c>
      <c r="N66" s="3">
        <v>767.1</v>
      </c>
      <c r="O66" s="3">
        <v>0</v>
      </c>
      <c r="P66" s="3">
        <v>205.15</v>
      </c>
      <c r="Q66" s="1"/>
    </row>
    <row r="67" spans="1:17" x14ac:dyDescent="0.25">
      <c r="A67" s="1">
        <v>420689</v>
      </c>
      <c r="B67" s="1" t="str">
        <f>LOOKUP(Tabela1[[#This Row],[Matricula]],Contratos!A:A,Contratos!B:B)</f>
        <v xml:space="preserve">MONICA DE PAULA DA SILVA </v>
      </c>
      <c r="C67" s="1" t="str">
        <f>LOOKUP(Tabela1[[#This Row],[Matricula]],Contratos!A:A,Contratos!C:C)</f>
        <v>ASSISTSAUD</v>
      </c>
      <c r="D67" s="1" t="str">
        <f>LOOKUP(Tabela1[[#This Row],[Matricula]],Contratos!A:A,Contratos!D:D)</f>
        <v xml:space="preserve">ASSISTENTE DE GESTÃO EM SERVIÇOS DE SAÚDE </v>
      </c>
      <c r="E67" s="1" t="s">
        <v>649</v>
      </c>
      <c r="F67" s="1" t="str">
        <f>LOOKUP(Tabela1[[#This Row],[Matricula]],Contratos!A:A,Contratos!I:I)</f>
        <v>DAPS</v>
      </c>
      <c r="G67" s="2">
        <f>LOOKUP(Tabela1[[#This Row],[Matricula]],Tabela2[Matrícula],Tabela2[Admissão])</f>
        <v>44217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3761.43</v>
      </c>
      <c r="K67" s="3">
        <v>3556.28</v>
      </c>
      <c r="L67" s="3">
        <v>1630.9</v>
      </c>
      <c r="M67" s="3">
        <v>0</v>
      </c>
      <c r="N67" s="3">
        <v>2130.5300000000002</v>
      </c>
      <c r="O67" s="3">
        <v>0</v>
      </c>
      <c r="P67" s="3">
        <v>205.15</v>
      </c>
      <c r="Q67" s="1"/>
    </row>
    <row r="68" spans="1:17" x14ac:dyDescent="0.25">
      <c r="A68" s="1">
        <v>420697</v>
      </c>
      <c r="B68" s="1" t="str">
        <f>LOOKUP(Tabela1[[#This Row],[Matricula]],Contratos!A:A,Contratos!B:B)</f>
        <v xml:space="preserve">IVANE BRAGA DA ROCHA BEXIGA </v>
      </c>
      <c r="C68" s="1" t="str">
        <f>LOOKUP(Tabela1[[#This Row],[Matricula]],Contratos!A:A,Contratos!C:C)</f>
        <v>ASSISTSAUD</v>
      </c>
      <c r="D68" s="1" t="str">
        <f>LOOKUP(Tabela1[[#This Row],[Matricula]],Contratos!A:A,Contratos!D:D)</f>
        <v xml:space="preserve">ASSISTENTE DE GESTÃO EM SERVIÇOS DE SAÚDE </v>
      </c>
      <c r="E68" s="1" t="s">
        <v>649</v>
      </c>
      <c r="F68" s="1" t="str">
        <f>LOOKUP(Tabela1[[#This Row],[Matricula]],Contratos!A:A,Contratos!I:I)</f>
        <v>DUES</v>
      </c>
      <c r="G68" s="2">
        <f>LOOKUP(Tabela1[[#This Row],[Matricula]],Tabela2[Matrícula],Tabela2[Admissão])</f>
        <v>44217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2560.5700000000002</v>
      </c>
      <c r="K68" s="3">
        <v>2335.91</v>
      </c>
      <c r="L68" s="3">
        <v>1630.9</v>
      </c>
      <c r="M68" s="3">
        <v>0</v>
      </c>
      <c r="N68" s="3">
        <v>929.67</v>
      </c>
      <c r="O68" s="3">
        <v>0</v>
      </c>
      <c r="P68" s="3">
        <v>224.66</v>
      </c>
      <c r="Q68" s="1"/>
    </row>
    <row r="69" spans="1:17" x14ac:dyDescent="0.25">
      <c r="A69" s="1">
        <v>420700</v>
      </c>
      <c r="B69" s="1" t="str">
        <f>LOOKUP(Tabela1[[#This Row],[Matricula]],Contratos!A:A,Contratos!B:B)</f>
        <v xml:space="preserve">MIRIAN YAEKO DIAS DE OLIVEIRA NAGAI </v>
      </c>
      <c r="C69" s="1" t="str">
        <f>LOOKUP(Tabela1[[#This Row],[Matricula]],Contratos!A:A,Contratos!C:C)</f>
        <v>MVTEMP</v>
      </c>
      <c r="D69" s="1" t="str">
        <f>LOOKUP(Tabela1[[#This Row],[Matricula]],Contratos!A:A,Contratos!D:D)</f>
        <v xml:space="preserve">MÉDICO VETERINÁRIO </v>
      </c>
      <c r="E69" s="1" t="s">
        <v>649</v>
      </c>
      <c r="F69" s="1" t="str">
        <f>LOOKUP(Tabela1[[#This Row],[Matricula]],Contratos!A:A,Contratos!I:I)</f>
        <v>DVS</v>
      </c>
      <c r="G69" s="2">
        <f>LOOKUP(Tabela1[[#This Row],[Matricula]],Tabela2[Matrícula],Tabela2[Admissão])</f>
        <v>44217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6421.76</v>
      </c>
      <c r="K69" s="3">
        <v>5096.74</v>
      </c>
      <c r="L69" s="3">
        <v>3338.64</v>
      </c>
      <c r="M69" s="3">
        <v>2337.0500000000002</v>
      </c>
      <c r="N69" s="3">
        <v>746.07</v>
      </c>
      <c r="O69" s="3">
        <v>0</v>
      </c>
      <c r="P69" s="3">
        <v>1325.02</v>
      </c>
      <c r="Q69" s="1"/>
    </row>
    <row r="70" spans="1:17" x14ac:dyDescent="0.25">
      <c r="A70" s="1">
        <v>420727</v>
      </c>
      <c r="B70" s="1" t="str">
        <f>LOOKUP(Tabela1[[#This Row],[Matricula]],Contratos!A:A,Contratos!B:B)</f>
        <v xml:space="preserve">LETICIA BUDEL </v>
      </c>
      <c r="C70" s="1" t="str">
        <f>LOOKUP(Tabela1[[#This Row],[Matricula]],Contratos!A:A,Contratos!C:C)</f>
        <v>AENFTEMP</v>
      </c>
      <c r="D70" s="1" t="str">
        <f>LOOKUP(Tabela1[[#This Row],[Matricula]],Contratos!A:A,Contratos!D:D)</f>
        <v xml:space="preserve">AUXILIAR DE ENFERMAGEM </v>
      </c>
      <c r="E70" s="1" t="s">
        <v>649</v>
      </c>
      <c r="F70" s="1" t="str">
        <f>LOOKUP(Tabela1[[#This Row],[Matricula]],Contratos!A:A,Contratos!I:I)</f>
        <v>DAPS</v>
      </c>
      <c r="G70" s="2">
        <f>LOOKUP(Tabela1[[#This Row],[Matricula]],Tabela2[Matrícula],Tabela2[Admissão])</f>
        <v>44217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2614.09</v>
      </c>
      <c r="K70" s="3">
        <v>2383.0100000000002</v>
      </c>
      <c r="L70" s="3">
        <v>1846.99</v>
      </c>
      <c r="M70" s="3">
        <v>0</v>
      </c>
      <c r="N70" s="3">
        <v>767.1</v>
      </c>
      <c r="O70" s="3">
        <v>0</v>
      </c>
      <c r="P70" s="3">
        <v>231.08</v>
      </c>
      <c r="Q70" s="1"/>
    </row>
    <row r="71" spans="1:17" x14ac:dyDescent="0.25">
      <c r="A71" s="1">
        <v>420735</v>
      </c>
      <c r="B71" s="1" t="str">
        <f>LOOKUP(Tabela1[[#This Row],[Matricula]],Contratos!A:A,Contratos!B:B)</f>
        <v xml:space="preserve">CLAUDENICE PEREIRA DOS SANTOS ALVES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649</v>
      </c>
      <c r="F71" s="1" t="str">
        <f>LOOKUP(Tabela1[[#This Row],[Matricula]],Contratos!A:A,Contratos!I:I)</f>
        <v>DAPS</v>
      </c>
      <c r="G71" s="2">
        <f>LOOKUP(Tabela1[[#This Row],[Matricula]],Tabela2[Matrícula],Tabela2[Admissão])</f>
        <v>44221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2673.65</v>
      </c>
      <c r="K71" s="3">
        <v>2381.38</v>
      </c>
      <c r="L71" s="3">
        <v>1846.99</v>
      </c>
      <c r="M71" s="3">
        <v>0</v>
      </c>
      <c r="N71" s="3">
        <v>826.66</v>
      </c>
      <c r="O71" s="3">
        <v>0</v>
      </c>
      <c r="P71" s="3">
        <v>292.27</v>
      </c>
      <c r="Q71" s="1"/>
    </row>
    <row r="72" spans="1:17" x14ac:dyDescent="0.25">
      <c r="A72" s="1">
        <v>420743</v>
      </c>
      <c r="B72" s="1" t="str">
        <f>LOOKUP(Tabela1[[#This Row],[Matricula]],Contratos!A:A,Contratos!B:B)</f>
        <v xml:space="preserve">ROSILENE HIPOLITO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649</v>
      </c>
      <c r="F72" s="1" t="str">
        <f>LOOKUP(Tabela1[[#This Row],[Matricula]],Contratos!A:A,Contratos!I:I)</f>
        <v>DUES</v>
      </c>
      <c r="G72" s="2">
        <f>LOOKUP(Tabela1[[#This Row],[Matricula]],Tabela2[Matrícula],Tabela2[Admissão])</f>
        <v>44221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5147.8900000000003</v>
      </c>
      <c r="K72" s="3">
        <v>4878.2</v>
      </c>
      <c r="L72" s="3">
        <v>1846.99</v>
      </c>
      <c r="M72" s="3">
        <v>0</v>
      </c>
      <c r="N72" s="3">
        <v>3300.9</v>
      </c>
      <c r="O72" s="3">
        <v>0</v>
      </c>
      <c r="P72" s="3">
        <v>269.69</v>
      </c>
      <c r="Q72" s="1"/>
    </row>
    <row r="73" spans="1:17" x14ac:dyDescent="0.25">
      <c r="A73" s="1">
        <v>420751</v>
      </c>
      <c r="B73" s="1" t="str">
        <f>LOOKUP(Tabela1[[#This Row],[Matricula]],Contratos!A:A,Contratos!B:B)</f>
        <v xml:space="preserve">ANDREA APARECIDA FERREIRA </v>
      </c>
      <c r="C73" s="1" t="str">
        <f>LOOKUP(Tabela1[[#This Row],[Matricula]],Contratos!A:A,Contratos!C:C)</f>
        <v>ASSISTSAUD</v>
      </c>
      <c r="D73" s="1" t="str">
        <f>LOOKUP(Tabela1[[#This Row],[Matricula]],Contratos!A:A,Contratos!D:D)</f>
        <v xml:space="preserve">ASSISTENTE DE GESTÃO EM SERVIÇOS DE SAÚDE </v>
      </c>
      <c r="E73" s="1" t="s">
        <v>649</v>
      </c>
      <c r="F73" s="1" t="str">
        <f>LOOKUP(Tabela1[[#This Row],[Matricula]],Contratos!A:A,Contratos!I:I)</f>
        <v>DSCS</v>
      </c>
      <c r="G73" s="2">
        <f>LOOKUP(Tabela1[[#This Row],[Matricula]],Tabela2[Matrícula],Tabela2[Admissão])</f>
        <v>44221</v>
      </c>
      <c r="H73" s="2">
        <f>IF(LOOKUP(Tabela1[[#This Row],[Matricula]],Contratos!A:A,Contratos!H:H)="","ATIVO",LOOKUP(Tabela1[[#This Row],[Matricula]],Contratos!A:A,Contratos!H:H))</f>
        <v>44347</v>
      </c>
      <c r="I73" s="3" t="str">
        <f>LOOKUP(Tabela1[[#This Row],[Matricula]],Contratos!A:A,Contratos!F:F)</f>
        <v xml:space="preserve">RESCISÃO CONTRATUAL </v>
      </c>
      <c r="J73" s="3">
        <v>2398</v>
      </c>
      <c r="K73" s="3">
        <v>2175.94</v>
      </c>
      <c r="L73" s="3">
        <v>1630.9</v>
      </c>
      <c r="M73" s="3">
        <v>0</v>
      </c>
      <c r="N73" s="3">
        <v>767.1</v>
      </c>
      <c r="O73" s="3">
        <v>0</v>
      </c>
      <c r="P73" s="3">
        <v>222.06</v>
      </c>
      <c r="Q73" s="1"/>
    </row>
    <row r="74" spans="1:17" x14ac:dyDescent="0.25">
      <c r="A74" s="1">
        <v>420760</v>
      </c>
      <c r="B74" s="1" t="str">
        <f>LOOKUP(Tabela1[[#This Row],[Matricula]],Contratos!A:A,Contratos!B:B)</f>
        <v xml:space="preserve">VERIDIANA DE SOUZA ROCHA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649</v>
      </c>
      <c r="F74" s="1" t="str">
        <f>LOOKUP(Tabela1[[#This Row],[Matricula]],Contratos!A:A,Contratos!I:I)</f>
        <v>DAPS</v>
      </c>
      <c r="G74" s="2">
        <f>LOOKUP(Tabela1[[#This Row],[Matricula]],Tabela2[Matrícula],Tabela2[Admissão])</f>
        <v>44221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3166.16</v>
      </c>
      <c r="K74" s="3">
        <v>2907.61</v>
      </c>
      <c r="L74" s="3">
        <v>1846.99</v>
      </c>
      <c r="M74" s="3">
        <v>0</v>
      </c>
      <c r="N74" s="3">
        <v>1319.17</v>
      </c>
      <c r="O74" s="3">
        <v>0</v>
      </c>
      <c r="P74" s="3">
        <v>258.55</v>
      </c>
      <c r="Q74" s="1"/>
    </row>
    <row r="75" spans="1:17" x14ac:dyDescent="0.25">
      <c r="A75" s="1">
        <v>420778</v>
      </c>
      <c r="B75" s="1" t="str">
        <f>LOOKUP(Tabela1[[#This Row],[Matricula]],Contratos!A:A,Contratos!B:B)</f>
        <v xml:space="preserve">RAFAEL RANALI </v>
      </c>
      <c r="C75" s="1" t="str">
        <f>LOOKUP(Tabela1[[#This Row],[Matricula]],Contratos!A:A,Contratos!C:C)</f>
        <v>MVTEMP</v>
      </c>
      <c r="D75" s="1" t="str">
        <f>LOOKUP(Tabela1[[#This Row],[Matricula]],Contratos!A:A,Contratos!D:D)</f>
        <v xml:space="preserve">MÉDICO VETERINÁRIO </v>
      </c>
      <c r="E75" s="1" t="s">
        <v>649</v>
      </c>
      <c r="F75" s="1" t="str">
        <f>LOOKUP(Tabela1[[#This Row],[Matricula]],Contratos!A:A,Contratos!I:I)</f>
        <v>DVS</v>
      </c>
      <c r="G75" s="2">
        <f>LOOKUP(Tabela1[[#This Row],[Matricula]],Tabela2[Matrícula],Tabela2[Admissão])</f>
        <v>44228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6324.92</v>
      </c>
      <c r="K75" s="3">
        <v>5036.37</v>
      </c>
      <c r="L75" s="3">
        <v>3338.64</v>
      </c>
      <c r="M75" s="3">
        <v>2337.0500000000002</v>
      </c>
      <c r="N75" s="3">
        <v>649.23</v>
      </c>
      <c r="O75" s="3">
        <v>0</v>
      </c>
      <c r="P75" s="3">
        <v>1288.55</v>
      </c>
      <c r="Q75" s="1"/>
    </row>
    <row r="76" spans="1:17" x14ac:dyDescent="0.25">
      <c r="A76" s="1">
        <v>420786</v>
      </c>
      <c r="B76" s="1" t="str">
        <f>LOOKUP(Tabela1[[#This Row],[Matricula]],Contratos!A:A,Contratos!B:B)</f>
        <v xml:space="preserve">LUZIA DE OLIVEIRA NEVES </v>
      </c>
      <c r="C76" s="1" t="str">
        <f>LOOKUP(Tabela1[[#This Row],[Matricula]],Contratos!A:A,Contratos!C:C)</f>
        <v>ENFTEMP</v>
      </c>
      <c r="D76" s="1" t="str">
        <f>LOOKUP(Tabela1[[#This Row],[Matricula]],Contratos!A:A,Contratos!D:D)</f>
        <v xml:space="preserve">ENFERMEIRO </v>
      </c>
      <c r="E76" s="1" t="s">
        <v>649</v>
      </c>
      <c r="F76" s="1" t="str">
        <f>LOOKUP(Tabela1[[#This Row],[Matricula]],Contratos!A:A,Contratos!I:I)</f>
        <v>DUES</v>
      </c>
      <c r="G76" s="2">
        <f>LOOKUP(Tabela1[[#This Row],[Matricula]],Tabela2[Matrícula],Tabela2[Admissão])</f>
        <v>44228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6586.35</v>
      </c>
      <c r="K76" s="3">
        <v>5225.1499999999996</v>
      </c>
      <c r="L76" s="3">
        <v>3338.64</v>
      </c>
      <c r="M76" s="3">
        <v>2337.0500000000002</v>
      </c>
      <c r="N76" s="3">
        <v>910.66</v>
      </c>
      <c r="O76" s="3">
        <v>0</v>
      </c>
      <c r="P76" s="3">
        <v>1361.2</v>
      </c>
      <c r="Q76" s="1"/>
    </row>
    <row r="77" spans="1:17" x14ac:dyDescent="0.25">
      <c r="A77" s="1">
        <v>420794</v>
      </c>
      <c r="B77" s="1" t="str">
        <f>LOOKUP(Tabela1[[#This Row],[Matricula]],Contratos!A:A,Contratos!B:B)</f>
        <v xml:space="preserve">SIMONE EMI SAKURAI </v>
      </c>
      <c r="C77" s="1" t="str">
        <f>LOOKUP(Tabela1[[#This Row],[Matricula]],Contratos!A:A,Contratos!C:C)</f>
        <v>MPPTEMP</v>
      </c>
      <c r="D77" s="1" t="str">
        <f>LOOKUP(Tabela1[[#This Row],[Matricula]],Contratos!A:A,Contratos!D:D)</f>
        <v xml:space="preserve">PEDIATRA PLANTONISTA </v>
      </c>
      <c r="E77" s="1" t="s">
        <v>649</v>
      </c>
      <c r="F77" s="1" t="str">
        <f>LOOKUP(Tabela1[[#This Row],[Matricula]],Contratos!A:A,Contratos!I:I)</f>
        <v>DUES</v>
      </c>
      <c r="G77" s="2">
        <f>LOOKUP(Tabela1[[#This Row],[Matricula]],Tabela2[Matrícula],Tabela2[Admissão])</f>
        <v>44228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10910.06</v>
      </c>
      <c r="K77" s="3">
        <v>8411.86</v>
      </c>
      <c r="L77" s="3">
        <v>9606</v>
      </c>
      <c r="M77" s="3">
        <v>0</v>
      </c>
      <c r="N77" s="3">
        <v>1304.06</v>
      </c>
      <c r="O77" s="3">
        <v>0</v>
      </c>
      <c r="P77" s="3">
        <v>2498.1999999999998</v>
      </c>
      <c r="Q77" s="1"/>
    </row>
    <row r="78" spans="1:17" x14ac:dyDescent="0.25">
      <c r="A78" s="1">
        <v>420808</v>
      </c>
      <c r="B78" s="1" t="str">
        <f>LOOKUP(Tabela1[[#This Row],[Matricula]],Contratos!A:A,Contratos!B:B)</f>
        <v xml:space="preserve">BRUNA CAROLINE MAGRO </v>
      </c>
      <c r="C78" s="1" t="str">
        <f>LOOKUP(Tabela1[[#This Row],[Matricula]],Contratos!A:A,Contratos!C:C)</f>
        <v>MPPTEMP</v>
      </c>
      <c r="D78" s="1" t="str">
        <f>LOOKUP(Tabela1[[#This Row],[Matricula]],Contratos!A:A,Contratos!D:D)</f>
        <v xml:space="preserve">PEDIATRA PLANTONISTA </v>
      </c>
      <c r="E78" s="1" t="s">
        <v>649</v>
      </c>
      <c r="F78" s="1" t="str">
        <f>LOOKUP(Tabela1[[#This Row],[Matricula]],Contratos!A:A,Contratos!I:I)</f>
        <v>DUES</v>
      </c>
      <c r="G78" s="2">
        <f>LOOKUP(Tabela1[[#This Row],[Matricula]],Tabela2[Matrícula],Tabela2[Admissão])</f>
        <v>44228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10733.17</v>
      </c>
      <c r="K78" s="3">
        <v>8283.61</v>
      </c>
      <c r="L78" s="3">
        <v>9606</v>
      </c>
      <c r="M78" s="3">
        <v>0</v>
      </c>
      <c r="N78" s="3">
        <v>1127.17</v>
      </c>
      <c r="O78" s="3">
        <v>0</v>
      </c>
      <c r="P78" s="3">
        <v>2449.56</v>
      </c>
      <c r="Q78" s="1"/>
    </row>
    <row r="79" spans="1:17" x14ac:dyDescent="0.25">
      <c r="A79" s="1">
        <v>420816</v>
      </c>
      <c r="B79" s="1" t="str">
        <f>LOOKUP(Tabela1[[#This Row],[Matricula]],Contratos!A:A,Contratos!B:B)</f>
        <v xml:space="preserve">LUCILENE MARCIA FEQUIO SABINO </v>
      </c>
      <c r="C79" s="1" t="str">
        <f>LOOKUP(Tabela1[[#This Row],[Matricula]],Contratos!A:A,Contratos!C:C)</f>
        <v>ASSISTSAUD</v>
      </c>
      <c r="D79" s="1" t="str">
        <f>LOOKUP(Tabela1[[#This Row],[Matricula]],Contratos!A:A,Contratos!D:D)</f>
        <v xml:space="preserve">ASSISTENTE DE GESTÃO EM SERVIÇOS DE SAÚDE </v>
      </c>
      <c r="E79" s="1" t="s">
        <v>649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44228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2398</v>
      </c>
      <c r="K79" s="3">
        <v>2192.85</v>
      </c>
      <c r="L79" s="3">
        <v>1630.9</v>
      </c>
      <c r="M79" s="3">
        <v>0</v>
      </c>
      <c r="N79" s="3">
        <v>767.1</v>
      </c>
      <c r="O79" s="3">
        <v>0</v>
      </c>
      <c r="P79" s="3">
        <v>205.15</v>
      </c>
      <c r="Q79" s="1"/>
    </row>
    <row r="80" spans="1:17" x14ac:dyDescent="0.25">
      <c r="A80" s="1">
        <v>420824</v>
      </c>
      <c r="B80" s="1" t="str">
        <f>LOOKUP(Tabela1[[#This Row],[Matricula]],Contratos!A:A,Contratos!B:B)</f>
        <v xml:space="preserve">FLAVIA REGINA DE SOUZA </v>
      </c>
      <c r="C80" s="1" t="str">
        <f>LOOKUP(Tabela1[[#This Row],[Matricula]],Contratos!A:A,Contratos!C:C)</f>
        <v>ASSISTSAUD</v>
      </c>
      <c r="D80" s="1" t="str">
        <f>LOOKUP(Tabela1[[#This Row],[Matricula]],Contratos!A:A,Contratos!D:D)</f>
        <v xml:space="preserve">ASSISTENTE DE GESTÃO EM SERVIÇOS DE SAÚDE </v>
      </c>
      <c r="E80" s="1" t="s">
        <v>649</v>
      </c>
      <c r="F80" s="1" t="str">
        <f>LOOKUP(Tabela1[[#This Row],[Matricula]],Contratos!A:A,Contratos!I:I)</f>
        <v>DSCS</v>
      </c>
      <c r="G80" s="2">
        <f>LOOKUP(Tabela1[[#This Row],[Matricula]],Tabela2[Matrícula],Tabela2[Admissão])</f>
        <v>44228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2398</v>
      </c>
      <c r="K80" s="3">
        <v>2174.0300000000002</v>
      </c>
      <c r="L80" s="3">
        <v>1630.9</v>
      </c>
      <c r="M80" s="3">
        <v>0</v>
      </c>
      <c r="N80" s="3">
        <v>767.1</v>
      </c>
      <c r="O80" s="3">
        <v>0</v>
      </c>
      <c r="P80" s="3">
        <v>223.97</v>
      </c>
      <c r="Q80" s="1"/>
    </row>
    <row r="81" spans="1:17" x14ac:dyDescent="0.25">
      <c r="A81" s="1">
        <v>420832</v>
      </c>
      <c r="B81" s="1" t="str">
        <f>LOOKUP(Tabela1[[#This Row],[Matricula]],Contratos!A:A,Contratos!B:B)</f>
        <v xml:space="preserve">LILIANA BATAGLIA MESQUITA SANTOS </v>
      </c>
      <c r="C81" s="1" t="str">
        <f>LOOKUP(Tabela1[[#This Row],[Matricula]],Contratos!A:A,Contratos!C:C)</f>
        <v>AENFTEMP</v>
      </c>
      <c r="D81" s="1" t="str">
        <f>LOOKUP(Tabela1[[#This Row],[Matricula]],Contratos!A:A,Contratos!D:D)</f>
        <v xml:space="preserve">AUXILIAR DE ENFERMAGEM </v>
      </c>
      <c r="E81" s="1" t="s">
        <v>649</v>
      </c>
      <c r="F81" s="1" t="str">
        <f>LOOKUP(Tabela1[[#This Row],[Matricula]],Contratos!A:A,Contratos!I:I)</f>
        <v>DUES</v>
      </c>
      <c r="G81" s="2">
        <f>LOOKUP(Tabela1[[#This Row],[Matricula]],Tabela2[Matrícula],Tabela2[Admissão])</f>
        <v>44228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2172.6799999999998</v>
      </c>
      <c r="K81" s="3">
        <v>1993.64</v>
      </c>
      <c r="L81" s="3">
        <v>1846.99</v>
      </c>
      <c r="M81" s="3">
        <v>0</v>
      </c>
      <c r="N81" s="3">
        <v>325.69</v>
      </c>
      <c r="O81" s="3">
        <v>0</v>
      </c>
      <c r="P81" s="3">
        <v>179.04</v>
      </c>
      <c r="Q81" s="1"/>
    </row>
    <row r="82" spans="1:17" x14ac:dyDescent="0.25">
      <c r="A82" s="1">
        <v>420840</v>
      </c>
      <c r="B82" s="1" t="str">
        <f>LOOKUP(Tabela1[[#This Row],[Matricula]],Contratos!A:A,Contratos!B:B)</f>
        <v xml:space="preserve">MAFALDA BERSI </v>
      </c>
      <c r="C82" s="1" t="str">
        <f>LOOKUP(Tabela1[[#This Row],[Matricula]],Contratos!A:A,Contratos!C:C)</f>
        <v>AENFTEMP</v>
      </c>
      <c r="D82" s="1" t="str">
        <f>LOOKUP(Tabela1[[#This Row],[Matricula]],Contratos!A:A,Contratos!D:D)</f>
        <v xml:space="preserve">AUXILIAR DE ENFERMAGEM </v>
      </c>
      <c r="E82" s="1" t="s">
        <v>649</v>
      </c>
      <c r="F82" s="1" t="str">
        <f>LOOKUP(Tabela1[[#This Row],[Matricula]],Contratos!A:A,Contratos!I:I)</f>
        <v>DUES</v>
      </c>
      <c r="G82" s="2">
        <f>LOOKUP(Tabela1[[#This Row],[Matricula]],Tabela2[Matrícula],Tabela2[Admissão])</f>
        <v>44228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2842.94</v>
      </c>
      <c r="K82" s="3">
        <v>2584.39</v>
      </c>
      <c r="L82" s="3">
        <v>1846.99</v>
      </c>
      <c r="M82" s="3">
        <v>0</v>
      </c>
      <c r="N82" s="3">
        <v>995.95</v>
      </c>
      <c r="O82" s="3">
        <v>0</v>
      </c>
      <c r="P82" s="3">
        <v>258.55</v>
      </c>
      <c r="Q82" s="1"/>
    </row>
    <row r="83" spans="1:17" x14ac:dyDescent="0.25">
      <c r="A83" s="1">
        <v>420859</v>
      </c>
      <c r="B83" s="1" t="str">
        <f>LOOKUP(Tabela1[[#This Row],[Matricula]],Contratos!A:A,Contratos!B:B)</f>
        <v xml:space="preserve">NEUSA BENTO MARQUES </v>
      </c>
      <c r="C83" s="1" t="str">
        <f>LOOKUP(Tabela1[[#This Row],[Matricula]],Contratos!A:A,Contratos!C:C)</f>
        <v>AENFTEMP</v>
      </c>
      <c r="D83" s="1" t="str">
        <f>LOOKUP(Tabela1[[#This Row],[Matricula]],Contratos!A:A,Contratos!D:D)</f>
        <v xml:space="preserve">AUXILIAR DE ENFERMAGEM </v>
      </c>
      <c r="E83" s="1" t="s">
        <v>649</v>
      </c>
      <c r="F83" s="1" t="str">
        <f>LOOKUP(Tabela1[[#This Row],[Matricula]],Contratos!A:A,Contratos!I:I)</f>
        <v>DAPS</v>
      </c>
      <c r="G83" s="2">
        <f>LOOKUP(Tabela1[[#This Row],[Matricula]],Tabela2[Matrícula],Tabela2[Admissão])</f>
        <v>44228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2842.94</v>
      </c>
      <c r="K83" s="3">
        <v>2584.39</v>
      </c>
      <c r="L83" s="3">
        <v>1846.99</v>
      </c>
      <c r="M83" s="3">
        <v>0</v>
      </c>
      <c r="N83" s="3">
        <v>995.95</v>
      </c>
      <c r="O83" s="3">
        <v>0</v>
      </c>
      <c r="P83" s="3">
        <v>258.55</v>
      </c>
      <c r="Q83" s="1"/>
    </row>
    <row r="84" spans="1:17" x14ac:dyDescent="0.25">
      <c r="A84" s="1">
        <v>420867</v>
      </c>
      <c r="B84" s="1" t="str">
        <f>LOOKUP(Tabela1[[#This Row],[Matricula]],Contratos!A:A,Contratos!B:B)</f>
        <v xml:space="preserve">EVA DE CARVALHO RODRIGUES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649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44228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2614.09</v>
      </c>
      <c r="K84" s="3">
        <v>2383.0100000000002</v>
      </c>
      <c r="L84" s="3">
        <v>1846.99</v>
      </c>
      <c r="M84" s="3">
        <v>0</v>
      </c>
      <c r="N84" s="3">
        <v>767.1</v>
      </c>
      <c r="O84" s="3">
        <v>0</v>
      </c>
      <c r="P84" s="3">
        <v>231.08</v>
      </c>
      <c r="Q84" s="1"/>
    </row>
    <row r="85" spans="1:17" x14ac:dyDescent="0.25">
      <c r="A85" s="1">
        <v>420875</v>
      </c>
      <c r="B85" s="1" t="str">
        <f>LOOKUP(Tabela1[[#This Row],[Matricula]],Contratos!A:A,Contratos!B:B)</f>
        <v xml:space="preserve">ALMIRA APARECIDA TEIXEIRA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649</v>
      </c>
      <c r="F85" s="1" t="str">
        <f>LOOKUP(Tabela1[[#This Row],[Matricula]],Contratos!A:A,Contratos!I:I)</f>
        <v>DAPS</v>
      </c>
      <c r="G85" s="2">
        <f>LOOKUP(Tabela1[[#This Row],[Matricula]],Tabela2[Matrícula],Tabela2[Admissão])</f>
        <v>44228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2614.09</v>
      </c>
      <c r="K85" s="3">
        <v>2383.0100000000002</v>
      </c>
      <c r="L85" s="3">
        <v>1846.99</v>
      </c>
      <c r="M85" s="3">
        <v>0</v>
      </c>
      <c r="N85" s="3">
        <v>767.1</v>
      </c>
      <c r="O85" s="3">
        <v>0</v>
      </c>
      <c r="P85" s="3">
        <v>231.08</v>
      </c>
      <c r="Q85" s="1"/>
    </row>
    <row r="86" spans="1:17" x14ac:dyDescent="0.25">
      <c r="A86" s="1">
        <v>420891</v>
      </c>
      <c r="B86" s="1" t="str">
        <f>LOOKUP(Tabela1[[#This Row],[Matricula]],Contratos!A:A,Contratos!B:B)</f>
        <v xml:space="preserve">ESTER PEZZOTTI </v>
      </c>
      <c r="C86" s="1" t="str">
        <f>LOOKUP(Tabela1[[#This Row],[Matricula]],Contratos!A:A,Contratos!C:C)</f>
        <v>AENFTEMP</v>
      </c>
      <c r="D86" s="1" t="str">
        <f>LOOKUP(Tabela1[[#This Row],[Matricula]],Contratos!A:A,Contratos!D:D)</f>
        <v xml:space="preserve">AUXILIAR DE ENFERMAGEM </v>
      </c>
      <c r="E86" s="1" t="s">
        <v>649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44228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2614.09</v>
      </c>
      <c r="K86" s="3">
        <v>2351.73</v>
      </c>
      <c r="L86" s="3">
        <v>1846.99</v>
      </c>
      <c r="M86" s="3">
        <v>0</v>
      </c>
      <c r="N86" s="3">
        <v>767.1</v>
      </c>
      <c r="O86" s="3">
        <v>0</v>
      </c>
      <c r="P86" s="3">
        <v>262.36</v>
      </c>
      <c r="Q86" s="1"/>
    </row>
    <row r="87" spans="1:17" x14ac:dyDescent="0.25">
      <c r="A87" s="1">
        <v>420913</v>
      </c>
      <c r="B87" s="1" t="str">
        <f>LOOKUP(Tabela1[[#This Row],[Matricula]],Contratos!A:A,Contratos!B:B)</f>
        <v xml:space="preserve">MARIA JOSE DA SILVA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649</v>
      </c>
      <c r="F87" s="1" t="str">
        <f>LOOKUP(Tabela1[[#This Row],[Matricula]],Contratos!A:A,Contratos!I:I)</f>
        <v>DAPS</v>
      </c>
      <c r="G87" s="2">
        <f>LOOKUP(Tabela1[[#This Row],[Matricula]],Tabela2[Matrícula],Tabela2[Admissão])</f>
        <v>44228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2746.1</v>
      </c>
      <c r="K87" s="3">
        <v>2486.35</v>
      </c>
      <c r="L87" s="3">
        <v>1846.99</v>
      </c>
      <c r="M87" s="3">
        <v>0</v>
      </c>
      <c r="N87" s="3">
        <v>899.11</v>
      </c>
      <c r="O87" s="3">
        <v>0</v>
      </c>
      <c r="P87" s="3">
        <v>259.75</v>
      </c>
      <c r="Q87" s="1"/>
    </row>
    <row r="88" spans="1:17" x14ac:dyDescent="0.25">
      <c r="A88" s="1">
        <v>420921</v>
      </c>
      <c r="B88" s="1" t="str">
        <f>LOOKUP(Tabela1[[#This Row],[Matricula]],Contratos!A:A,Contratos!B:B)</f>
        <v xml:space="preserve">SANTINA BEATRIZ PEREIRA </v>
      </c>
      <c r="C88" s="1" t="str">
        <f>LOOKUP(Tabela1[[#This Row],[Matricula]],Contratos!A:A,Contratos!C:C)</f>
        <v>ASSISTSAUD</v>
      </c>
      <c r="D88" s="1" t="str">
        <f>LOOKUP(Tabela1[[#This Row],[Matricula]],Contratos!A:A,Contratos!D:D)</f>
        <v xml:space="preserve">ASSISTENTE DE GESTÃO EM SERVIÇOS DE SAÚDE </v>
      </c>
      <c r="E88" s="1" t="s">
        <v>649</v>
      </c>
      <c r="F88" s="1" t="str">
        <f>LOOKUP(Tabela1[[#This Row],[Matricula]],Contratos!A:A,Contratos!I:I)</f>
        <v>DAPS</v>
      </c>
      <c r="G88" s="2">
        <f>LOOKUP(Tabela1[[#This Row],[Matricula]],Tabela2[Matrícula],Tabela2[Admissão])</f>
        <v>44235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2398</v>
      </c>
      <c r="K88" s="3">
        <v>2192.85</v>
      </c>
      <c r="L88" s="3">
        <v>1630.9</v>
      </c>
      <c r="M88" s="3">
        <v>0</v>
      </c>
      <c r="N88" s="3">
        <v>767.1</v>
      </c>
      <c r="O88" s="3">
        <v>0</v>
      </c>
      <c r="P88" s="3">
        <v>205.15</v>
      </c>
      <c r="Q88" s="1"/>
    </row>
    <row r="89" spans="1:17" x14ac:dyDescent="0.25">
      <c r="A89" s="1">
        <v>420930</v>
      </c>
      <c r="B89" s="1" t="str">
        <f>LOOKUP(Tabela1[[#This Row],[Matricula]],Contratos!A:A,Contratos!B:B)</f>
        <v xml:space="preserve">DAYANE CRISTINA DA SILVA </v>
      </c>
      <c r="C89" s="1" t="str">
        <f>LOOKUP(Tabela1[[#This Row],[Matricula]],Contratos!A:A,Contratos!C:C)</f>
        <v>ASSISTSAUD</v>
      </c>
      <c r="D89" s="1" t="str">
        <f>LOOKUP(Tabela1[[#This Row],[Matricula]],Contratos!A:A,Contratos!D:D)</f>
        <v xml:space="preserve">ASSISTENTE DE GESTÃO EM SERVIÇOS DE SAÚDE </v>
      </c>
      <c r="E89" s="1" t="s">
        <v>649</v>
      </c>
      <c r="F89" s="1" t="str">
        <f>LOOKUP(Tabela1[[#This Row],[Matricula]],Contratos!A:A,Contratos!I:I)</f>
        <v>DSCS</v>
      </c>
      <c r="G89" s="2">
        <f>LOOKUP(Tabela1[[#This Row],[Matricula]],Tabela2[Matrícula],Tabela2[Admissão])</f>
        <v>44235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2398</v>
      </c>
      <c r="K89" s="3">
        <v>2192.85</v>
      </c>
      <c r="L89" s="3">
        <v>1630.9</v>
      </c>
      <c r="M89" s="3">
        <v>0</v>
      </c>
      <c r="N89" s="3">
        <v>767.1</v>
      </c>
      <c r="O89" s="3">
        <v>0</v>
      </c>
      <c r="P89" s="3">
        <v>205.15</v>
      </c>
      <c r="Q89" s="1"/>
    </row>
    <row r="90" spans="1:17" x14ac:dyDescent="0.25">
      <c r="A90" s="1">
        <v>420948</v>
      </c>
      <c r="B90" s="1" t="str">
        <f>LOOKUP(Tabela1[[#This Row],[Matricula]],Contratos!A:A,Contratos!B:B)</f>
        <v xml:space="preserve">BRUNA ERNESTO FILETO </v>
      </c>
      <c r="C90" s="1" t="str">
        <f>LOOKUP(Tabela1[[#This Row],[Matricula]],Contratos!A:A,Contratos!C:C)</f>
        <v>ASSISTSAUD</v>
      </c>
      <c r="D90" s="1" t="str">
        <f>LOOKUP(Tabela1[[#This Row],[Matricula]],Contratos!A:A,Contratos!D:D)</f>
        <v xml:space="preserve">ASSISTENTE DE GESTÃO EM SERVIÇOS DE SAÚDE </v>
      </c>
      <c r="E90" s="1" t="s">
        <v>649</v>
      </c>
      <c r="F90" s="1" t="str">
        <f>LOOKUP(Tabela1[[#This Row],[Matricula]],Contratos!A:A,Contratos!I:I)</f>
        <v>DSCS</v>
      </c>
      <c r="G90" s="2">
        <f>LOOKUP(Tabela1[[#This Row],[Matricula]],Tabela2[Matrícula],Tabela2[Admissão])</f>
        <v>44235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2398</v>
      </c>
      <c r="K90" s="3">
        <v>2183.6</v>
      </c>
      <c r="L90" s="3">
        <v>1630.9</v>
      </c>
      <c r="M90" s="3">
        <v>0</v>
      </c>
      <c r="N90" s="3">
        <v>767.1</v>
      </c>
      <c r="O90" s="3">
        <v>0</v>
      </c>
      <c r="P90" s="3">
        <v>214.4</v>
      </c>
      <c r="Q90" s="1"/>
    </row>
    <row r="91" spans="1:17" x14ac:dyDescent="0.25">
      <c r="A91" s="1">
        <v>420956</v>
      </c>
      <c r="B91" s="1" t="str">
        <f>LOOKUP(Tabela1[[#This Row],[Matricula]],Contratos!A:A,Contratos!B:B)</f>
        <v xml:space="preserve">ANA PAULA CAVALLARI LEITE </v>
      </c>
      <c r="C91" s="1" t="str">
        <f>LOOKUP(Tabela1[[#This Row],[Matricula]],Contratos!A:A,Contratos!C:C)</f>
        <v>ASSISTSAUD</v>
      </c>
      <c r="D91" s="1" t="str">
        <f>LOOKUP(Tabela1[[#This Row],[Matricula]],Contratos!A:A,Contratos!D:D)</f>
        <v xml:space="preserve">ASSISTENTE DE GESTÃO EM SERVIÇOS DE SAÚDE </v>
      </c>
      <c r="E91" s="1" t="s">
        <v>649</v>
      </c>
      <c r="F91" s="1" t="str">
        <f>LOOKUP(Tabela1[[#This Row],[Matricula]],Contratos!A:A,Contratos!I:I)</f>
        <v>DUES</v>
      </c>
      <c r="G91" s="2">
        <f>LOOKUP(Tabela1[[#This Row],[Matricula]],Tabela2[Matrícula],Tabela2[Admissão])</f>
        <v>44235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2626.85</v>
      </c>
      <c r="K91" s="3">
        <v>2394.2399999999998</v>
      </c>
      <c r="L91" s="3">
        <v>1630.9</v>
      </c>
      <c r="M91" s="3">
        <v>0</v>
      </c>
      <c r="N91" s="3">
        <v>995.95</v>
      </c>
      <c r="O91" s="3">
        <v>0</v>
      </c>
      <c r="P91" s="3">
        <v>232.61</v>
      </c>
      <c r="Q91" s="1"/>
    </row>
    <row r="92" spans="1:17" x14ac:dyDescent="0.25">
      <c r="A92" s="1">
        <v>420964</v>
      </c>
      <c r="B92" s="1" t="str">
        <f>LOOKUP(Tabela1[[#This Row],[Matricula]],Contratos!A:A,Contratos!B:B)</f>
        <v xml:space="preserve">ANDREA DE ALMEIDA SILVA </v>
      </c>
      <c r="C92" s="1" t="str">
        <f>LOOKUP(Tabela1[[#This Row],[Matricula]],Contratos!A:A,Contratos!C:C)</f>
        <v>ASSISTSAUD</v>
      </c>
      <c r="D92" s="1" t="str">
        <f>LOOKUP(Tabela1[[#This Row],[Matricula]],Contratos!A:A,Contratos!D:D)</f>
        <v xml:space="preserve">ASSISTENTE DE GESTÃO EM SERVIÇOS DE SAÚDE </v>
      </c>
      <c r="E92" s="1" t="s">
        <v>649</v>
      </c>
      <c r="F92" s="1" t="str">
        <f>LOOKUP(Tabela1[[#This Row],[Matricula]],Contratos!A:A,Contratos!I:I)</f>
        <v>DUES</v>
      </c>
      <c r="G92" s="2">
        <f>LOOKUP(Tabela1[[#This Row],[Matricula]],Tabela2[Matrícula],Tabela2[Admissão])</f>
        <v>44235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2626.85</v>
      </c>
      <c r="K92" s="3">
        <v>2296.39</v>
      </c>
      <c r="L92" s="3">
        <v>1630.9</v>
      </c>
      <c r="M92" s="3">
        <v>0</v>
      </c>
      <c r="N92" s="3">
        <v>995.95</v>
      </c>
      <c r="O92" s="3">
        <v>0</v>
      </c>
      <c r="P92" s="3">
        <v>330.46</v>
      </c>
      <c r="Q92" s="1"/>
    </row>
    <row r="93" spans="1:17" x14ac:dyDescent="0.25">
      <c r="A93" s="1">
        <v>420972</v>
      </c>
      <c r="B93" s="1" t="str">
        <f>LOOKUP(Tabela1[[#This Row],[Matricula]],Contratos!A:A,Contratos!B:B)</f>
        <v xml:space="preserve">EDMAR APARECIDA CAMPOS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649</v>
      </c>
      <c r="F93" s="1" t="str">
        <f>LOOKUP(Tabela1[[#This Row],[Matricula]],Contratos!A:A,Contratos!I:I)</f>
        <v xml:space="preserve">HU </v>
      </c>
      <c r="G93" s="2">
        <f>LOOKUP(Tabela1[[#This Row],[Matricula]],Tabela2[Matrícula],Tabela2[Admissão])</f>
        <v>44235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3375.44</v>
      </c>
      <c r="K93" s="3">
        <v>2848.06</v>
      </c>
      <c r="L93" s="3">
        <v>1846.99</v>
      </c>
      <c r="M93" s="3">
        <v>0</v>
      </c>
      <c r="N93" s="3">
        <v>1528.45</v>
      </c>
      <c r="O93" s="3">
        <v>0</v>
      </c>
      <c r="P93" s="3">
        <v>527.38</v>
      </c>
      <c r="Q93" s="1"/>
    </row>
    <row r="94" spans="1:17" x14ac:dyDescent="0.25">
      <c r="A94" s="1">
        <v>420980</v>
      </c>
      <c r="B94" s="1" t="str">
        <f>LOOKUP(Tabela1[[#This Row],[Matricula]],Contratos!A:A,Contratos!B:B)</f>
        <v xml:space="preserve">MARIA DE LOURDES MEDEIROS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649</v>
      </c>
      <c r="F94" s="1" t="str">
        <f>LOOKUP(Tabela1[[#This Row],[Matricula]],Contratos!A:A,Contratos!I:I)</f>
        <v>DAPS</v>
      </c>
      <c r="G94" s="2">
        <f>LOOKUP(Tabela1[[#This Row],[Matricula]],Tabela2[Matrícula],Tabela2[Admissão])</f>
        <v>44235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2614.09</v>
      </c>
      <c r="K94" s="3">
        <v>2383.0100000000002</v>
      </c>
      <c r="L94" s="3">
        <v>1846.99</v>
      </c>
      <c r="M94" s="3">
        <v>0</v>
      </c>
      <c r="N94" s="3">
        <v>767.1</v>
      </c>
      <c r="O94" s="3">
        <v>0</v>
      </c>
      <c r="P94" s="3">
        <v>231.08</v>
      </c>
      <c r="Q94" s="1"/>
    </row>
    <row r="95" spans="1:17" x14ac:dyDescent="0.25">
      <c r="A95" s="1">
        <v>420999</v>
      </c>
      <c r="B95" s="1" t="str">
        <f>LOOKUP(Tabela1[[#This Row],[Matricula]],Contratos!A:A,Contratos!B:B)</f>
        <v xml:space="preserve">ROSANA DE FATIMA AZEVEDO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649</v>
      </c>
      <c r="F95" s="1" t="str">
        <f>LOOKUP(Tabela1[[#This Row],[Matricula]],Contratos!A:A,Contratos!I:I)</f>
        <v xml:space="preserve">HU </v>
      </c>
      <c r="G95" s="2">
        <f>LOOKUP(Tabela1[[#This Row],[Matricula]],Tabela2[Matrícula],Tabela2[Admissão])</f>
        <v>44235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3669.29</v>
      </c>
      <c r="K95" s="3">
        <v>3264.57</v>
      </c>
      <c r="L95" s="3">
        <v>1846.99</v>
      </c>
      <c r="M95" s="3">
        <v>0</v>
      </c>
      <c r="N95" s="3">
        <v>1822.3</v>
      </c>
      <c r="O95" s="3">
        <v>0</v>
      </c>
      <c r="P95" s="3">
        <v>404.72</v>
      </c>
      <c r="Q95" s="1"/>
    </row>
    <row r="96" spans="1:17" x14ac:dyDescent="0.25">
      <c r="A96" s="1">
        <v>421006</v>
      </c>
      <c r="B96" s="1" t="str">
        <f>LOOKUP(Tabela1[[#This Row],[Matricula]],Contratos!A:A,Contratos!B:B)</f>
        <v xml:space="preserve">MARIA MADALENA BRAVO SILVA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649</v>
      </c>
      <c r="F96" s="1" t="str">
        <f>LOOKUP(Tabela1[[#This Row],[Matricula]],Contratos!A:A,Contratos!I:I)</f>
        <v xml:space="preserve">HU </v>
      </c>
      <c r="G96" s="2">
        <f>LOOKUP(Tabela1[[#This Row],[Matricula]],Tabela2[Matrícula],Tabela2[Admissão])</f>
        <v>44235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3472.28</v>
      </c>
      <c r="K96" s="3">
        <v>3109.99</v>
      </c>
      <c r="L96" s="3">
        <v>1846.99</v>
      </c>
      <c r="M96" s="3">
        <v>0</v>
      </c>
      <c r="N96" s="3">
        <v>1625.29</v>
      </c>
      <c r="O96" s="3">
        <v>0</v>
      </c>
      <c r="P96" s="3">
        <v>362.29</v>
      </c>
      <c r="Q96" s="1"/>
    </row>
    <row r="97" spans="1:17" x14ac:dyDescent="0.25">
      <c r="A97" s="1">
        <v>421014</v>
      </c>
      <c r="B97" s="1" t="str">
        <f>LOOKUP(Tabela1[[#This Row],[Matricula]],Contratos!A:A,Contratos!B:B)</f>
        <v xml:space="preserve">ZENILDA FERRI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649</v>
      </c>
      <c r="F97" s="1" t="str">
        <f>LOOKUP(Tabela1[[#This Row],[Matricula]],Contratos!A:A,Contratos!I:I)</f>
        <v>DUES</v>
      </c>
      <c r="G97" s="2">
        <f>LOOKUP(Tabela1[[#This Row],[Matricula]],Tabela2[Matrícula],Tabela2[Admissão])</f>
        <v>44235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3125.84</v>
      </c>
      <c r="K97" s="3">
        <v>2843.65</v>
      </c>
      <c r="L97" s="3">
        <v>1846.99</v>
      </c>
      <c r="M97" s="3">
        <v>0</v>
      </c>
      <c r="N97" s="3">
        <v>1278.8499999999999</v>
      </c>
      <c r="O97" s="3">
        <v>0</v>
      </c>
      <c r="P97" s="3">
        <v>282.19</v>
      </c>
      <c r="Q97" s="1"/>
    </row>
    <row r="98" spans="1:17" x14ac:dyDescent="0.25">
      <c r="A98" s="1">
        <v>421030</v>
      </c>
      <c r="B98" s="1" t="str">
        <f>LOOKUP(Tabela1[[#This Row],[Matricula]],Contratos!A:A,Contratos!B:B)</f>
        <v xml:space="preserve">ISABEL BRAVO DE OLIVEIRA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649</v>
      </c>
      <c r="F98" s="1" t="str">
        <f>LOOKUP(Tabela1[[#This Row],[Matricula]],Contratos!A:A,Contratos!I:I)</f>
        <v xml:space="preserve">HU </v>
      </c>
      <c r="G98" s="2">
        <f>LOOKUP(Tabela1[[#This Row],[Matricula]],Tabela2[Matrícula],Tabela2[Admissão])</f>
        <v>44235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3375.44</v>
      </c>
      <c r="K98" s="3">
        <v>3032.95</v>
      </c>
      <c r="L98" s="3">
        <v>1846.99</v>
      </c>
      <c r="M98" s="3">
        <v>0</v>
      </c>
      <c r="N98" s="3">
        <v>1528.45</v>
      </c>
      <c r="O98" s="3">
        <v>0</v>
      </c>
      <c r="P98" s="3">
        <v>342.49</v>
      </c>
      <c r="Q98" s="1"/>
    </row>
    <row r="99" spans="1:17" x14ac:dyDescent="0.25">
      <c r="A99" s="1">
        <v>421057</v>
      </c>
      <c r="B99" s="1" t="str">
        <f>LOOKUP(Tabela1[[#This Row],[Matricula]],Contratos!A:A,Contratos!B:B)</f>
        <v xml:space="preserve">DEBORAH REGINA LOPES OLIVEIRA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649</v>
      </c>
      <c r="F99" s="1" t="str">
        <f>LOOKUP(Tabela1[[#This Row],[Matricula]],Contratos!A:A,Contratos!I:I)</f>
        <v xml:space="preserve">HU </v>
      </c>
      <c r="G99" s="2">
        <f>LOOKUP(Tabela1[[#This Row],[Matricula]],Tabela2[Matrícula],Tabela2[Admissão])</f>
        <v>44235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3375.44</v>
      </c>
      <c r="K99" s="3">
        <v>3032.95</v>
      </c>
      <c r="L99" s="3">
        <v>1846.99</v>
      </c>
      <c r="M99" s="3">
        <v>0</v>
      </c>
      <c r="N99" s="3">
        <v>1528.45</v>
      </c>
      <c r="O99" s="3">
        <v>0</v>
      </c>
      <c r="P99" s="3">
        <v>342.49</v>
      </c>
      <c r="Q99" s="1"/>
    </row>
    <row r="100" spans="1:17" x14ac:dyDescent="0.25">
      <c r="A100" s="1">
        <v>421065</v>
      </c>
      <c r="B100" s="1" t="str">
        <f>LOOKUP(Tabela1[[#This Row],[Matricula]],Contratos!A:A,Contratos!B:B)</f>
        <v xml:space="preserve">ERCI CONCEICAO INACIO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649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44236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2517.25</v>
      </c>
      <c r="K100" s="3">
        <v>2275.94</v>
      </c>
      <c r="L100" s="3">
        <v>1846.99</v>
      </c>
      <c r="M100" s="3">
        <v>0</v>
      </c>
      <c r="N100" s="3">
        <v>670.26</v>
      </c>
      <c r="O100" s="3">
        <v>0</v>
      </c>
      <c r="P100" s="3">
        <v>241.31</v>
      </c>
      <c r="Q100" s="1"/>
    </row>
    <row r="101" spans="1:17" x14ac:dyDescent="0.25">
      <c r="A101" s="1">
        <v>421081</v>
      </c>
      <c r="B101" s="1" t="str">
        <f>LOOKUP(Tabela1[[#This Row],[Matricula]],Contratos!A:A,Contratos!B:B)</f>
        <v xml:space="preserve">EDNA MARLI TOMELERI ATHAYDE </v>
      </c>
      <c r="C101" s="1" t="str">
        <f>LOOKUP(Tabela1[[#This Row],[Matricula]],Contratos!A:A,Contratos!C:C)</f>
        <v>ENFTEMP</v>
      </c>
      <c r="D101" s="1" t="str">
        <f>LOOKUP(Tabela1[[#This Row],[Matricula]],Contratos!A:A,Contratos!D:D)</f>
        <v xml:space="preserve">ENFERMEIRO </v>
      </c>
      <c r="E101" s="1" t="s">
        <v>649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44235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6623.67</v>
      </c>
      <c r="K101" s="3">
        <v>5294.5</v>
      </c>
      <c r="L101" s="3">
        <v>3338.64</v>
      </c>
      <c r="M101" s="3">
        <v>2337.0500000000002</v>
      </c>
      <c r="N101" s="3">
        <v>947.98</v>
      </c>
      <c r="O101" s="3">
        <v>0</v>
      </c>
      <c r="P101" s="3">
        <v>1329.17</v>
      </c>
      <c r="Q101" s="1"/>
    </row>
    <row r="102" spans="1:17" x14ac:dyDescent="0.25">
      <c r="A102" s="1">
        <v>421090</v>
      </c>
      <c r="B102" s="1" t="str">
        <f>LOOKUP(Tabela1[[#This Row],[Matricula]],Contratos!A:A,Contratos!B:B)</f>
        <v xml:space="preserve">FERNANDA FERNANDES SOLANO </v>
      </c>
      <c r="C102" s="1" t="str">
        <f>LOOKUP(Tabela1[[#This Row],[Matricula]],Contratos!A:A,Contratos!C:C)</f>
        <v>ENFTEMP</v>
      </c>
      <c r="D102" s="1" t="str">
        <f>LOOKUP(Tabela1[[#This Row],[Matricula]],Contratos!A:A,Contratos!D:D)</f>
        <v xml:space="preserve">ENFERMEIRO </v>
      </c>
      <c r="E102" s="1" t="s">
        <v>649</v>
      </c>
      <c r="F102" s="1" t="str">
        <f>LOOKUP(Tabela1[[#This Row],[Matricula]],Contratos!A:A,Contratos!I:I)</f>
        <v>DVS</v>
      </c>
      <c r="G102" s="2">
        <f>LOOKUP(Tabela1[[#This Row],[Matricula]],Tabela2[Matrícula],Tabela2[Admissão])</f>
        <v>44239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5772.53</v>
      </c>
      <c r="K102" s="3">
        <v>4576.3500000000004</v>
      </c>
      <c r="L102" s="3">
        <v>3338.64</v>
      </c>
      <c r="M102" s="3">
        <v>2337.0500000000002</v>
      </c>
      <c r="N102" s="3">
        <v>96.84</v>
      </c>
      <c r="O102" s="3">
        <v>0</v>
      </c>
      <c r="P102" s="3">
        <v>1196.18</v>
      </c>
      <c r="Q102" s="1"/>
    </row>
    <row r="103" spans="1:17" x14ac:dyDescent="0.25">
      <c r="A103" s="1">
        <v>421103</v>
      </c>
      <c r="B103" s="1" t="str">
        <f>LOOKUP(Tabela1[[#This Row],[Matricula]],Contratos!A:A,Contratos!B:B)</f>
        <v xml:space="preserve">NEIVA MEIRA TOLOI CARMO </v>
      </c>
      <c r="C103" s="1" t="str">
        <f>LOOKUP(Tabela1[[#This Row],[Matricula]],Contratos!A:A,Contratos!C:C)</f>
        <v>ENFTEMP</v>
      </c>
      <c r="D103" s="1" t="str">
        <f>LOOKUP(Tabela1[[#This Row],[Matricula]],Contratos!A:A,Contratos!D:D)</f>
        <v xml:space="preserve">ENFERMEIRO </v>
      </c>
      <c r="E103" s="1" t="s">
        <v>649</v>
      </c>
      <c r="F103" s="1" t="str">
        <f>LOOKUP(Tabela1[[#This Row],[Matricula]],Contratos!A:A,Contratos!I:I)</f>
        <v>DUES</v>
      </c>
      <c r="G103" s="2">
        <f>LOOKUP(Tabela1[[#This Row],[Matricula]],Tabela2[Matrícula],Tabela2[Admissão])</f>
        <v>44239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6453.9</v>
      </c>
      <c r="K103" s="3">
        <v>5129.12</v>
      </c>
      <c r="L103" s="3">
        <v>3338.64</v>
      </c>
      <c r="M103" s="3">
        <v>2337.0500000000002</v>
      </c>
      <c r="N103" s="3">
        <v>778.21</v>
      </c>
      <c r="O103" s="3">
        <v>0</v>
      </c>
      <c r="P103" s="3">
        <v>1324.78</v>
      </c>
      <c r="Q103" s="1"/>
    </row>
    <row r="104" spans="1:17" x14ac:dyDescent="0.25">
      <c r="A104" s="1">
        <v>421111</v>
      </c>
      <c r="B104" s="1" t="str">
        <f>LOOKUP(Tabela1[[#This Row],[Matricula]],Contratos!A:A,Contratos!B:B)</f>
        <v xml:space="preserve">FABIANA BARBOSA FERREIRA </v>
      </c>
      <c r="C104" s="1" t="str">
        <f>LOOKUP(Tabela1[[#This Row],[Matricula]],Contratos!A:A,Contratos!C:C)</f>
        <v>ENFTEMP</v>
      </c>
      <c r="D104" s="1" t="str">
        <f>LOOKUP(Tabela1[[#This Row],[Matricula]],Contratos!A:A,Contratos!D:D)</f>
        <v xml:space="preserve">ENFERMEIRO </v>
      </c>
      <c r="E104" s="1" t="s">
        <v>649</v>
      </c>
      <c r="F104" s="1" t="str">
        <f>LOOKUP(Tabela1[[#This Row],[Matricula]],Contratos!A:A,Contratos!I:I)</f>
        <v>DUES</v>
      </c>
      <c r="G104" s="2">
        <f>LOOKUP(Tabela1[[#This Row],[Matricula]],Tabela2[Matrícula],Tabela2[Admissão])</f>
        <v>44239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6531.19</v>
      </c>
      <c r="K104" s="3">
        <v>5174.8900000000003</v>
      </c>
      <c r="L104" s="3">
        <v>3338.64</v>
      </c>
      <c r="M104" s="3">
        <v>2337.0500000000002</v>
      </c>
      <c r="N104" s="3">
        <v>855.5</v>
      </c>
      <c r="O104" s="3">
        <v>0</v>
      </c>
      <c r="P104" s="3">
        <v>1356.3</v>
      </c>
      <c r="Q104" s="1"/>
    </row>
    <row r="105" spans="1:17" x14ac:dyDescent="0.25">
      <c r="A105" s="1">
        <v>421120</v>
      </c>
      <c r="B105" s="1" t="str">
        <f>LOOKUP(Tabela1[[#This Row],[Matricula]],Contratos!A:A,Contratos!B:B)</f>
        <v xml:space="preserve">SILVANA VERLINGUE DE OLIVEIRA </v>
      </c>
      <c r="C105" s="1" t="str">
        <f>LOOKUP(Tabela1[[#This Row],[Matricula]],Contratos!A:A,Contratos!C:C)</f>
        <v>ENFTEMP</v>
      </c>
      <c r="D105" s="1" t="str">
        <f>LOOKUP(Tabela1[[#This Row],[Matricula]],Contratos!A:A,Contratos!D:D)</f>
        <v xml:space="preserve">ENFERMEIRO </v>
      </c>
      <c r="E105" s="1" t="s">
        <v>649</v>
      </c>
      <c r="F105" s="1" t="str">
        <f>LOOKUP(Tabela1[[#This Row],[Matricula]],Contratos!A:A,Contratos!I:I)</f>
        <v>DSCS</v>
      </c>
      <c r="G105" s="2">
        <f>LOOKUP(Tabela1[[#This Row],[Matricula]],Tabela2[Matrícula],Tabela2[Admissão])</f>
        <v>44239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7707.13</v>
      </c>
      <c r="K105" s="3">
        <v>6027.45</v>
      </c>
      <c r="L105" s="3">
        <v>3338.64</v>
      </c>
      <c r="M105" s="3">
        <v>2337.0500000000002</v>
      </c>
      <c r="N105" s="3">
        <v>2031.44</v>
      </c>
      <c r="O105" s="3">
        <v>0</v>
      </c>
      <c r="P105" s="3">
        <v>1679.68</v>
      </c>
      <c r="Q105" s="1"/>
    </row>
    <row r="106" spans="1:17" x14ac:dyDescent="0.25">
      <c r="A106" s="1">
        <v>421138</v>
      </c>
      <c r="B106" s="1" t="str">
        <f>LOOKUP(Tabela1[[#This Row],[Matricula]],Contratos!A:A,Contratos!B:B)</f>
        <v xml:space="preserve">KEYLA NOBUE MATSUMOTO FUKUDA </v>
      </c>
      <c r="C106" s="1" t="str">
        <f>LOOKUP(Tabela1[[#This Row],[Matricula]],Contratos!A:A,Contratos!C:C)</f>
        <v>ENFTEMP</v>
      </c>
      <c r="D106" s="1" t="str">
        <f>LOOKUP(Tabela1[[#This Row],[Matricula]],Contratos!A:A,Contratos!D:D)</f>
        <v xml:space="preserve">ENFERMEIRO </v>
      </c>
      <c r="E106" s="1" t="s">
        <v>649</v>
      </c>
      <c r="F106" s="1" t="str">
        <f>LOOKUP(Tabela1[[#This Row],[Matricula]],Contratos!A:A,Contratos!I:I)</f>
        <v>DSCS</v>
      </c>
      <c r="G106" s="2">
        <f>LOOKUP(Tabela1[[#This Row],[Matricula]],Tabela2[Matrícula],Tabela2[Admissão])</f>
        <v>44239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7477.88</v>
      </c>
      <c r="K106" s="3">
        <v>5861.24</v>
      </c>
      <c r="L106" s="3">
        <v>3338.64</v>
      </c>
      <c r="M106" s="3">
        <v>2337.0500000000002</v>
      </c>
      <c r="N106" s="3">
        <v>1802.19</v>
      </c>
      <c r="O106" s="3">
        <v>0</v>
      </c>
      <c r="P106" s="3">
        <v>1616.64</v>
      </c>
      <c r="Q106" s="1"/>
    </row>
    <row r="107" spans="1:17" x14ac:dyDescent="0.25">
      <c r="A107" s="1">
        <v>421146</v>
      </c>
      <c r="B107" s="1" t="str">
        <f>LOOKUP(Tabela1[[#This Row],[Matricula]],Contratos!A:A,Contratos!B:B)</f>
        <v xml:space="preserve">KELLEN LITCHTENEKER HOSSETTE </v>
      </c>
      <c r="C107" s="1" t="str">
        <f>LOOKUP(Tabela1[[#This Row],[Matricula]],Contratos!A:A,Contratos!C:C)</f>
        <v>ENFTEMP</v>
      </c>
      <c r="D107" s="1" t="str">
        <f>LOOKUP(Tabela1[[#This Row],[Matricula]],Contratos!A:A,Contratos!D:D)</f>
        <v xml:space="preserve">ENFERMEIRO </v>
      </c>
      <c r="E107" s="1" t="s">
        <v>649</v>
      </c>
      <c r="F107" s="1" t="str">
        <f>LOOKUP(Tabela1[[#This Row],[Matricula]],Contratos!A:A,Contratos!I:I)</f>
        <v>DUES</v>
      </c>
      <c r="G107" s="2">
        <f>LOOKUP(Tabela1[[#This Row],[Matricula]],Tabela2[Matrícula],Tabela2[Admissão])</f>
        <v>44239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6692.71</v>
      </c>
      <c r="K107" s="3">
        <v>5397.96</v>
      </c>
      <c r="L107" s="3">
        <v>3338.64</v>
      </c>
      <c r="M107" s="3">
        <v>2337.0500000000002</v>
      </c>
      <c r="N107" s="3">
        <v>1017.02</v>
      </c>
      <c r="O107" s="3">
        <v>0</v>
      </c>
      <c r="P107" s="3">
        <v>1294.75</v>
      </c>
      <c r="Q107" s="1"/>
    </row>
    <row r="108" spans="1:17" x14ac:dyDescent="0.25">
      <c r="A108" s="1">
        <v>421170</v>
      </c>
      <c r="B108" s="1" t="str">
        <f>LOOKUP(Tabela1[[#This Row],[Matricula]],Contratos!A:A,Contratos!B:B)</f>
        <v xml:space="preserve">LETICIA MARIA DOS SANTOS MONTEIRO CASTILHOS </v>
      </c>
      <c r="C108" s="1" t="str">
        <f>LOOKUP(Tabela1[[#This Row],[Matricula]],Contratos!A:A,Contratos!C:C)</f>
        <v>ENFTEMP</v>
      </c>
      <c r="D108" s="1" t="str">
        <f>LOOKUP(Tabela1[[#This Row],[Matricula]],Contratos!A:A,Contratos!D:D)</f>
        <v xml:space="preserve">ENFERMEIRO </v>
      </c>
      <c r="E108" s="1" t="s">
        <v>649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44239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8986.3700000000008</v>
      </c>
      <c r="K108" s="3">
        <v>7683.94</v>
      </c>
      <c r="L108" s="3">
        <v>3338.64</v>
      </c>
      <c r="M108" s="3">
        <v>2337.0500000000002</v>
      </c>
      <c r="N108" s="3">
        <v>3310.68</v>
      </c>
      <c r="O108" s="3">
        <v>0</v>
      </c>
      <c r="P108" s="3">
        <v>1302.43</v>
      </c>
      <c r="Q108" s="1"/>
    </row>
    <row r="109" spans="1:17" x14ac:dyDescent="0.25">
      <c r="A109" s="1">
        <v>421189</v>
      </c>
      <c r="B109" s="1" t="str">
        <f>LOOKUP(Tabela1[[#This Row],[Matricula]],Contratos!A:A,Contratos!B:B)</f>
        <v xml:space="preserve">EUGENIO MARTINS JUNIOR </v>
      </c>
      <c r="C109" s="1" t="str">
        <f>LOOKUP(Tabela1[[#This Row],[Matricula]],Contratos!A:A,Contratos!C:C)</f>
        <v>ENFTEMP</v>
      </c>
      <c r="D109" s="1" t="str">
        <f>LOOKUP(Tabela1[[#This Row],[Matricula]],Contratos!A:A,Contratos!D:D)</f>
        <v xml:space="preserve">ENFERMEIRO </v>
      </c>
      <c r="E109" s="1" t="s">
        <v>649</v>
      </c>
      <c r="F109" s="1" t="str">
        <f>LOOKUP(Tabela1[[#This Row],[Matricula]],Contratos!A:A,Contratos!I:I)</f>
        <v>DUES</v>
      </c>
      <c r="G109" s="2">
        <f>LOOKUP(Tabela1[[#This Row],[Matricula]],Tabela2[Matrícula],Tabela2[Admissão])</f>
        <v>44239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7003.54</v>
      </c>
      <c r="K109" s="3">
        <v>5643.21</v>
      </c>
      <c r="L109" s="3">
        <v>3338.64</v>
      </c>
      <c r="M109" s="3">
        <v>2337.0500000000002</v>
      </c>
      <c r="N109" s="3">
        <v>1327.85</v>
      </c>
      <c r="O109" s="3">
        <v>0</v>
      </c>
      <c r="P109" s="3">
        <v>1360.33</v>
      </c>
      <c r="Q109" s="1"/>
    </row>
    <row r="110" spans="1:17" x14ac:dyDescent="0.25">
      <c r="A110" s="1">
        <v>421197</v>
      </c>
      <c r="B110" s="1" t="str">
        <f>LOOKUP(Tabela1[[#This Row],[Matricula]],Contratos!A:A,Contratos!B:B)</f>
        <v xml:space="preserve">PATRICIA GRACIELE MASTRANGELE DARRI </v>
      </c>
      <c r="C110" s="1" t="str">
        <f>LOOKUP(Tabela1[[#This Row],[Matricula]],Contratos!A:A,Contratos!C:C)</f>
        <v>ENFTEMP</v>
      </c>
      <c r="D110" s="1" t="str">
        <f>LOOKUP(Tabela1[[#This Row],[Matricula]],Contratos!A:A,Contratos!D:D)</f>
        <v xml:space="preserve">ENFERMEIRO </v>
      </c>
      <c r="E110" s="1" t="s">
        <v>649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44239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6421.76</v>
      </c>
      <c r="K110" s="3">
        <v>5096.74</v>
      </c>
      <c r="L110" s="3">
        <v>3338.64</v>
      </c>
      <c r="M110" s="3">
        <v>2337.0500000000002</v>
      </c>
      <c r="N110" s="3">
        <v>746.07</v>
      </c>
      <c r="O110" s="3">
        <v>0</v>
      </c>
      <c r="P110" s="3">
        <v>1325.02</v>
      </c>
      <c r="Q110" s="1"/>
    </row>
    <row r="111" spans="1:17" x14ac:dyDescent="0.25">
      <c r="A111" s="1">
        <v>421200</v>
      </c>
      <c r="B111" s="1" t="str">
        <f>LOOKUP(Tabela1[[#This Row],[Matricula]],Contratos!A:A,Contratos!B:B)</f>
        <v xml:space="preserve">VIRGINIA CRISTINA CASTANHA DE SOUZA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649</v>
      </c>
      <c r="F111" s="1" t="str">
        <f>LOOKUP(Tabela1[[#This Row],[Matricula]],Contratos!A:A,Contratos!I:I)</f>
        <v>DUES</v>
      </c>
      <c r="G111" s="2">
        <f>LOOKUP(Tabela1[[#This Row],[Matricula]],Tabela2[Matrícula],Tabela2[Admissão])</f>
        <v>44239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4129.88</v>
      </c>
      <c r="K111" s="3">
        <v>3838.21</v>
      </c>
      <c r="L111" s="3">
        <v>1846.99</v>
      </c>
      <c r="M111" s="3">
        <v>0</v>
      </c>
      <c r="N111" s="3">
        <v>2282.89</v>
      </c>
      <c r="O111" s="3">
        <v>0</v>
      </c>
      <c r="P111" s="3">
        <v>291.67</v>
      </c>
      <c r="Q111" s="1"/>
    </row>
    <row r="112" spans="1:17" x14ac:dyDescent="0.25">
      <c r="A112" s="1">
        <v>421219</v>
      </c>
      <c r="B112" s="1" t="str">
        <f>LOOKUP(Tabela1[[#This Row],[Matricula]],Contratos!A:A,Contratos!B:B)</f>
        <v xml:space="preserve">CLEUNICE DE SOUZA FIGUEIRA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649</v>
      </c>
      <c r="F112" s="1" t="str">
        <f>LOOKUP(Tabela1[[#This Row],[Matricula]],Contratos!A:A,Contratos!I:I)</f>
        <v>DUES</v>
      </c>
      <c r="G112" s="2">
        <f>LOOKUP(Tabela1[[#This Row],[Matricula]],Tabela2[Matrícula],Tabela2[Admissão])</f>
        <v>44239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2943.11</v>
      </c>
      <c r="K112" s="3">
        <v>2634.03</v>
      </c>
      <c r="L112" s="3">
        <v>1846.99</v>
      </c>
      <c r="M112" s="3">
        <v>0</v>
      </c>
      <c r="N112" s="3">
        <v>1096.1199999999999</v>
      </c>
      <c r="O112" s="3">
        <v>0</v>
      </c>
      <c r="P112" s="3">
        <v>309.08</v>
      </c>
      <c r="Q112" s="1"/>
    </row>
    <row r="113" spans="1:17" x14ac:dyDescent="0.25">
      <c r="A113" s="1">
        <v>421227</v>
      </c>
      <c r="B113" s="1" t="str">
        <f>LOOKUP(Tabela1[[#This Row],[Matricula]],Contratos!A:A,Contratos!B:B)</f>
        <v xml:space="preserve">VALDESON PORTO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649</v>
      </c>
      <c r="F113" s="1" t="str">
        <f>LOOKUP(Tabela1[[#This Row],[Matricula]],Contratos!A:A,Contratos!I:I)</f>
        <v>DUES</v>
      </c>
      <c r="G113" s="2">
        <f>LOOKUP(Tabela1[[#This Row],[Matricula]],Tabela2[Matrícula],Tabela2[Admissão])</f>
        <v>44239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2842.94</v>
      </c>
      <c r="K113" s="3">
        <v>2584.39</v>
      </c>
      <c r="L113" s="3">
        <v>1846.99</v>
      </c>
      <c r="M113" s="3">
        <v>0</v>
      </c>
      <c r="N113" s="3">
        <v>995.95</v>
      </c>
      <c r="O113" s="3">
        <v>0</v>
      </c>
      <c r="P113" s="3">
        <v>258.55</v>
      </c>
      <c r="Q113" s="1"/>
    </row>
    <row r="114" spans="1:17" x14ac:dyDescent="0.25">
      <c r="A114" s="1">
        <v>421235</v>
      </c>
      <c r="B114" s="1" t="str">
        <f>LOOKUP(Tabela1[[#This Row],[Matricula]],Contratos!A:A,Contratos!B:B)</f>
        <v xml:space="preserve">IVONETE PINHEIRO DA SILVA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649</v>
      </c>
      <c r="F114" s="1" t="str">
        <f>LOOKUP(Tabela1[[#This Row],[Matricula]],Contratos!A:A,Contratos!I:I)</f>
        <v xml:space="preserve">HU </v>
      </c>
      <c r="G114" s="2">
        <f>LOOKUP(Tabela1[[#This Row],[Matricula]],Tabela2[Matrícula],Tabela2[Admissão])</f>
        <v>44239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3636.59</v>
      </c>
      <c r="K114" s="3">
        <v>3240.7</v>
      </c>
      <c r="L114" s="3">
        <v>1846.99</v>
      </c>
      <c r="M114" s="3">
        <v>0</v>
      </c>
      <c r="N114" s="3">
        <v>1789.6</v>
      </c>
      <c r="O114" s="3">
        <v>0</v>
      </c>
      <c r="P114" s="3">
        <v>395.89</v>
      </c>
      <c r="Q114" s="1"/>
    </row>
    <row r="115" spans="1:17" x14ac:dyDescent="0.25">
      <c r="A115" s="1">
        <v>421243</v>
      </c>
      <c r="B115" s="1" t="str">
        <f>LOOKUP(Tabela1[[#This Row],[Matricula]],Contratos!A:A,Contratos!B:B)</f>
        <v xml:space="preserve">ADRIANA MARIA TANAKA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649</v>
      </c>
      <c r="F115" s="1" t="str">
        <f>LOOKUP(Tabela1[[#This Row],[Matricula]],Contratos!A:A,Contratos!I:I)</f>
        <v xml:space="preserve">HU </v>
      </c>
      <c r="G115" s="2">
        <f>LOOKUP(Tabela1[[#This Row],[Matricula]],Tabela2[Matrícula],Tabela2[Admissão])</f>
        <v>44239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3098.34</v>
      </c>
      <c r="K115" s="3">
        <v>2775.59</v>
      </c>
      <c r="L115" s="3">
        <v>1846.99</v>
      </c>
      <c r="M115" s="3">
        <v>0</v>
      </c>
      <c r="N115" s="3">
        <v>1251.3499999999999</v>
      </c>
      <c r="O115" s="3">
        <v>0</v>
      </c>
      <c r="P115" s="3">
        <v>322.75</v>
      </c>
      <c r="Q115" s="1"/>
    </row>
    <row r="116" spans="1:17" x14ac:dyDescent="0.25">
      <c r="A116" s="1">
        <v>421251</v>
      </c>
      <c r="B116" s="1" t="str">
        <f>LOOKUP(Tabela1[[#This Row],[Matricula]],Contratos!A:A,Contratos!B:B)</f>
        <v xml:space="preserve">VALDIRENE DE SOUZA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649</v>
      </c>
      <c r="F116" s="1" t="str">
        <f>LOOKUP(Tabela1[[#This Row],[Matricula]],Contratos!A:A,Contratos!I:I)</f>
        <v>DSCS</v>
      </c>
      <c r="G116" s="2">
        <f>LOOKUP(Tabela1[[#This Row],[Matricula]],Tabela2[Matrícula],Tabela2[Admissão])</f>
        <v>44239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2614.09</v>
      </c>
      <c r="K116" s="3">
        <v>2272.19</v>
      </c>
      <c r="L116" s="3">
        <v>1846.99</v>
      </c>
      <c r="M116" s="3">
        <v>0</v>
      </c>
      <c r="N116" s="3">
        <v>767.1</v>
      </c>
      <c r="O116" s="3">
        <v>0</v>
      </c>
      <c r="P116" s="3">
        <v>341.9</v>
      </c>
      <c r="Q116" s="1"/>
    </row>
    <row r="117" spans="1:17" x14ac:dyDescent="0.25">
      <c r="A117" s="1">
        <v>421260</v>
      </c>
      <c r="B117" s="1" t="str">
        <f>LOOKUP(Tabela1[[#This Row],[Matricula]],Contratos!A:A,Contratos!B:B)</f>
        <v xml:space="preserve">CELIA APARECIDA OLIVEIRA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649</v>
      </c>
      <c r="F117" s="1" t="str">
        <f>LOOKUP(Tabela1[[#This Row],[Matricula]],Contratos!A:A,Contratos!I:I)</f>
        <v xml:space="preserve">HU </v>
      </c>
      <c r="G117" s="2">
        <f>LOOKUP(Tabela1[[#This Row],[Matricula]],Tabela2[Matrícula],Tabela2[Admissão])</f>
        <v>44239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3539.75</v>
      </c>
      <c r="K117" s="3">
        <v>3152.38</v>
      </c>
      <c r="L117" s="3">
        <v>1846.99</v>
      </c>
      <c r="M117" s="3">
        <v>0</v>
      </c>
      <c r="N117" s="3">
        <v>1692.76</v>
      </c>
      <c r="O117" s="3">
        <v>0</v>
      </c>
      <c r="P117" s="3">
        <v>387.37</v>
      </c>
      <c r="Q117" s="1"/>
    </row>
    <row r="118" spans="1:17" x14ac:dyDescent="0.25">
      <c r="A118" s="1">
        <v>421278</v>
      </c>
      <c r="B118" s="1" t="str">
        <f>LOOKUP(Tabela1[[#This Row],[Matricula]],Contratos!A:A,Contratos!B:B)</f>
        <v xml:space="preserve">JULIANA GREGUI RODRIGUES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649</v>
      </c>
      <c r="F118" s="1" t="str">
        <f>LOOKUP(Tabela1[[#This Row],[Matricula]],Contratos!A:A,Contratos!I:I)</f>
        <v xml:space="preserve">HU </v>
      </c>
      <c r="G118" s="2">
        <f>LOOKUP(Tabela1[[#This Row],[Matricula]],Tabela2[Matrícula],Tabela2[Admissão])</f>
        <v>44239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3439.58</v>
      </c>
      <c r="K118" s="3">
        <v>3083.98</v>
      </c>
      <c r="L118" s="3">
        <v>1846.99</v>
      </c>
      <c r="M118" s="3">
        <v>0</v>
      </c>
      <c r="N118" s="3">
        <v>1592.59</v>
      </c>
      <c r="O118" s="3">
        <v>0</v>
      </c>
      <c r="P118" s="3">
        <v>355.6</v>
      </c>
      <c r="Q118" s="1"/>
    </row>
    <row r="119" spans="1:17" x14ac:dyDescent="0.25">
      <c r="A119" s="1">
        <v>421286</v>
      </c>
      <c r="B119" s="1" t="str">
        <f>LOOKUP(Tabela1[[#This Row],[Matricula]],Contratos!A:A,Contratos!B:B)</f>
        <v xml:space="preserve">SUELI PAZ DE LIMA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649</v>
      </c>
      <c r="F119" s="1" t="str">
        <f>LOOKUP(Tabela1[[#This Row],[Matricula]],Contratos!A:A,Contratos!I:I)</f>
        <v>DSCS</v>
      </c>
      <c r="G119" s="2">
        <f>LOOKUP(Tabela1[[#This Row],[Matricula]],Tabela2[Matrícula],Tabela2[Admissão])</f>
        <v>44239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2517.25</v>
      </c>
      <c r="K119" s="3">
        <v>2273.9499999999998</v>
      </c>
      <c r="L119" s="3">
        <v>1846.99</v>
      </c>
      <c r="M119" s="3">
        <v>0</v>
      </c>
      <c r="N119" s="3">
        <v>670.26</v>
      </c>
      <c r="O119" s="3">
        <v>0</v>
      </c>
      <c r="P119" s="3">
        <v>243.3</v>
      </c>
      <c r="Q119" s="1"/>
    </row>
    <row r="120" spans="1:17" x14ac:dyDescent="0.25">
      <c r="A120" s="1">
        <v>421294</v>
      </c>
      <c r="B120" s="1" t="str">
        <f>LOOKUP(Tabela1[[#This Row],[Matricula]],Contratos!A:A,Contratos!B:B)</f>
        <v xml:space="preserve">MAGDA APARECIDA DE SALES SCHUTZ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649</v>
      </c>
      <c r="F120" s="1" t="str">
        <f>LOOKUP(Tabela1[[#This Row],[Matricula]],Contratos!A:A,Contratos!I:I)</f>
        <v xml:space="preserve">HU </v>
      </c>
      <c r="G120" s="2">
        <f>LOOKUP(Tabela1[[#This Row],[Matricula]],Tabela2[Matrícula],Tabela2[Admissão])</f>
        <v>44239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2969.76</v>
      </c>
      <c r="K120" s="3">
        <v>2092.09</v>
      </c>
      <c r="L120" s="3">
        <v>1846.99</v>
      </c>
      <c r="M120" s="3">
        <v>0</v>
      </c>
      <c r="N120" s="3">
        <v>1122.77</v>
      </c>
      <c r="O120" s="3">
        <v>0</v>
      </c>
      <c r="P120" s="3">
        <v>877.67</v>
      </c>
      <c r="Q120" s="1"/>
    </row>
    <row r="121" spans="1:17" x14ac:dyDescent="0.25">
      <c r="A121" s="1">
        <v>421308</v>
      </c>
      <c r="B121" s="1" t="str">
        <f>LOOKUP(Tabela1[[#This Row],[Matricula]],Contratos!A:A,Contratos!B:B)</f>
        <v xml:space="preserve">ARTUR FLAUZINO DE PAULA JUNIOR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649</v>
      </c>
      <c r="F121" s="1" t="str">
        <f>LOOKUP(Tabela1[[#This Row],[Matricula]],Contratos!A:A,Contratos!I:I)</f>
        <v>DAPS</v>
      </c>
      <c r="G121" s="2">
        <f>LOOKUP(Tabela1[[#This Row],[Matricula]],Tabela2[Matrícula],Tabela2[Admissão])</f>
        <v>44244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2842.94</v>
      </c>
      <c r="K121" s="3">
        <v>2584.39</v>
      </c>
      <c r="L121" s="3">
        <v>1846.99</v>
      </c>
      <c r="M121" s="3">
        <v>0</v>
      </c>
      <c r="N121" s="3">
        <v>995.95</v>
      </c>
      <c r="O121" s="3">
        <v>0</v>
      </c>
      <c r="P121" s="3">
        <v>258.55</v>
      </c>
      <c r="Q121" s="1"/>
    </row>
    <row r="122" spans="1:17" x14ac:dyDescent="0.25">
      <c r="A122" s="1">
        <v>421316</v>
      </c>
      <c r="B122" s="1" t="str">
        <f>LOOKUP(Tabela1[[#This Row],[Matricula]],Contratos!A:A,Contratos!B:B)</f>
        <v xml:space="preserve">SHEILA MORALES PIZZI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649</v>
      </c>
      <c r="F122" s="1" t="str">
        <f>LOOKUP(Tabela1[[#This Row],[Matricula]],Contratos!A:A,Contratos!I:I)</f>
        <v>DAPS</v>
      </c>
      <c r="G122" s="2">
        <f>LOOKUP(Tabela1[[#This Row],[Matricula]],Tabela2[Matrícula],Tabela2[Admissão])</f>
        <v>44239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2836.04</v>
      </c>
      <c r="K122" s="3">
        <v>2604.96</v>
      </c>
      <c r="L122" s="3">
        <v>1846.99</v>
      </c>
      <c r="M122" s="3">
        <v>0</v>
      </c>
      <c r="N122" s="3">
        <v>989.05</v>
      </c>
      <c r="O122" s="3">
        <v>0</v>
      </c>
      <c r="P122" s="3">
        <v>231.08</v>
      </c>
      <c r="Q122" s="1"/>
    </row>
    <row r="123" spans="1:17" x14ac:dyDescent="0.25">
      <c r="A123" s="1">
        <v>421324</v>
      </c>
      <c r="B123" s="1" t="str">
        <f>LOOKUP(Tabela1[[#This Row],[Matricula]],Contratos!A:A,Contratos!B:B)</f>
        <v xml:space="preserve">DANIELE PEREIRA DO CARMO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649</v>
      </c>
      <c r="F123" s="1" t="str">
        <f>LOOKUP(Tabela1[[#This Row],[Matricula]],Contratos!A:A,Contratos!I:I)</f>
        <v>DAPS</v>
      </c>
      <c r="G123" s="2">
        <f>LOOKUP(Tabela1[[#This Row],[Matricula]],Tabela2[Matrícula],Tabela2[Admissão])</f>
        <v>44239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3286.09</v>
      </c>
      <c r="K123" s="3">
        <v>3045.98</v>
      </c>
      <c r="L123" s="3">
        <v>1846.99</v>
      </c>
      <c r="M123" s="3">
        <v>0</v>
      </c>
      <c r="N123" s="3">
        <v>1439.1</v>
      </c>
      <c r="O123" s="3">
        <v>0</v>
      </c>
      <c r="P123" s="3">
        <v>240.11</v>
      </c>
      <c r="Q123" s="1"/>
    </row>
    <row r="124" spans="1:17" x14ac:dyDescent="0.25">
      <c r="A124" s="1">
        <v>421332</v>
      </c>
      <c r="B124" s="1" t="str">
        <f>LOOKUP(Tabela1[[#This Row],[Matricula]],Contratos!A:A,Contratos!B:B)</f>
        <v xml:space="preserve">VANDERLEIA APARECIDA PICANCO LEMES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649</v>
      </c>
      <c r="F124" s="1" t="str">
        <f>LOOKUP(Tabela1[[#This Row],[Matricula]],Contratos!A:A,Contratos!I:I)</f>
        <v>DAPS</v>
      </c>
      <c r="G124" s="2">
        <f>LOOKUP(Tabela1[[#This Row],[Matricula]],Tabela2[Matrícula],Tabela2[Admissão])</f>
        <v>44239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3222.98</v>
      </c>
      <c r="K124" s="3">
        <v>2875.82</v>
      </c>
      <c r="L124" s="3">
        <v>1846.99</v>
      </c>
      <c r="M124" s="3">
        <v>0</v>
      </c>
      <c r="N124" s="3">
        <v>1375.99</v>
      </c>
      <c r="O124" s="3">
        <v>0</v>
      </c>
      <c r="P124" s="3">
        <v>347.16</v>
      </c>
      <c r="Q124" s="1"/>
    </row>
    <row r="125" spans="1:17" x14ac:dyDescent="0.25">
      <c r="A125" s="1">
        <v>421340</v>
      </c>
      <c r="B125" s="1" t="str">
        <f>LOOKUP(Tabela1[[#This Row],[Matricula]],Contratos!A:A,Contratos!B:B)</f>
        <v xml:space="preserve">GILMARA DE SOUZA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649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44239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2517.25</v>
      </c>
      <c r="K125" s="3">
        <v>2275.0300000000002</v>
      </c>
      <c r="L125" s="3">
        <v>1846.99</v>
      </c>
      <c r="M125" s="3">
        <v>0</v>
      </c>
      <c r="N125" s="3">
        <v>670.26</v>
      </c>
      <c r="O125" s="3">
        <v>0</v>
      </c>
      <c r="P125" s="3">
        <v>242.22</v>
      </c>
      <c r="Q125" s="1"/>
    </row>
    <row r="126" spans="1:17" x14ac:dyDescent="0.25">
      <c r="A126" s="1">
        <v>421359</v>
      </c>
      <c r="B126" s="1" t="str">
        <f>LOOKUP(Tabela1[[#This Row],[Matricula]],Contratos!A:A,Contratos!B:B)</f>
        <v xml:space="preserve">FABIO DE SOUZA GONCALVES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649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44239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2401.5300000000002</v>
      </c>
      <c r="K126" s="3">
        <v>1934.65</v>
      </c>
      <c r="L126" s="3">
        <v>1846.99</v>
      </c>
      <c r="M126" s="3">
        <v>0</v>
      </c>
      <c r="N126" s="3">
        <v>554.54</v>
      </c>
      <c r="O126" s="3">
        <v>0</v>
      </c>
      <c r="P126" s="3">
        <v>466.88</v>
      </c>
      <c r="Q126" s="1"/>
    </row>
    <row r="127" spans="1:17" x14ac:dyDescent="0.25">
      <c r="A127" s="1">
        <v>421375</v>
      </c>
      <c r="B127" s="1" t="str">
        <f>LOOKUP(Tabela1[[#This Row],[Matricula]],Contratos!A:A,Contratos!B:B)</f>
        <v xml:space="preserve">DENISE MARTINS BRAZAO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649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44239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2614.09</v>
      </c>
      <c r="K127" s="3">
        <v>2383.0100000000002</v>
      </c>
      <c r="L127" s="3">
        <v>1846.99</v>
      </c>
      <c r="M127" s="3">
        <v>0</v>
      </c>
      <c r="N127" s="3">
        <v>767.1</v>
      </c>
      <c r="O127" s="3">
        <v>0</v>
      </c>
      <c r="P127" s="3">
        <v>231.08</v>
      </c>
      <c r="Q127" s="1"/>
    </row>
    <row r="128" spans="1:17" x14ac:dyDescent="0.25">
      <c r="A128" s="1">
        <v>421383</v>
      </c>
      <c r="B128" s="1" t="str">
        <f>LOOKUP(Tabela1[[#This Row],[Matricula]],Contratos!A:A,Contratos!B:B)</f>
        <v xml:space="preserve">CATIA DOMINGUES DE PAULA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649</v>
      </c>
      <c r="F128" s="1" t="str">
        <f>LOOKUP(Tabela1[[#This Row],[Matricula]],Contratos!A:A,Contratos!I:I)</f>
        <v>DSCS</v>
      </c>
      <c r="G128" s="2">
        <f>LOOKUP(Tabela1[[#This Row],[Matricula]],Tabela2[Matrícula],Tabela2[Admissão])</f>
        <v>44239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3075.84</v>
      </c>
      <c r="K128" s="3">
        <v>2756.05</v>
      </c>
      <c r="L128" s="3">
        <v>1846.99</v>
      </c>
      <c r="M128" s="3">
        <v>0</v>
      </c>
      <c r="N128" s="3">
        <v>1228.8499999999999</v>
      </c>
      <c r="O128" s="3">
        <v>0</v>
      </c>
      <c r="P128" s="3">
        <v>319.79000000000002</v>
      </c>
      <c r="Q128" s="1"/>
    </row>
    <row r="129" spans="1:17" x14ac:dyDescent="0.25">
      <c r="A129" s="1">
        <v>421391</v>
      </c>
      <c r="B129" s="1" t="str">
        <f>LOOKUP(Tabela1[[#This Row],[Matricula]],Contratos!A:A,Contratos!B:B)</f>
        <v xml:space="preserve">WESLEY ALVES SARMENTO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649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44239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2517.25</v>
      </c>
      <c r="K129" s="3">
        <v>2290.56</v>
      </c>
      <c r="L129" s="3">
        <v>1846.99</v>
      </c>
      <c r="M129" s="3">
        <v>0</v>
      </c>
      <c r="N129" s="3">
        <v>670.26</v>
      </c>
      <c r="O129" s="3">
        <v>0</v>
      </c>
      <c r="P129" s="3">
        <v>226.69</v>
      </c>
      <c r="Q129" s="1"/>
    </row>
    <row r="130" spans="1:17" x14ac:dyDescent="0.25">
      <c r="A130" s="1">
        <v>421405</v>
      </c>
      <c r="B130" s="1" t="str">
        <f>LOOKUP(Tabela1[[#This Row],[Matricula]],Contratos!A:A,Contratos!B:B)</f>
        <v xml:space="preserve">MICHELLE PAROSKI DE CARVALHO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649</v>
      </c>
      <c r="F130" s="1" t="str">
        <f>LOOKUP(Tabela1[[#This Row],[Matricula]],Contratos!A:A,Contratos!I:I)</f>
        <v>DAPS</v>
      </c>
      <c r="G130" s="2">
        <f>LOOKUP(Tabela1[[#This Row],[Matricula]],Tabela2[Matrícula],Tabela2[Admissão])</f>
        <v>44239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2614.09</v>
      </c>
      <c r="K130" s="3">
        <v>2383.0100000000002</v>
      </c>
      <c r="L130" s="3">
        <v>1846.99</v>
      </c>
      <c r="M130" s="3">
        <v>0</v>
      </c>
      <c r="N130" s="3">
        <v>767.1</v>
      </c>
      <c r="O130" s="3">
        <v>0</v>
      </c>
      <c r="P130" s="3">
        <v>231.08</v>
      </c>
      <c r="Q130" s="1"/>
    </row>
    <row r="131" spans="1:17" x14ac:dyDescent="0.25">
      <c r="A131" s="1">
        <v>421413</v>
      </c>
      <c r="B131" s="1" t="str">
        <f>LOOKUP(Tabela1[[#This Row],[Matricula]],Contratos!A:A,Contratos!B:B)</f>
        <v xml:space="preserve">JOES NAIDES LOPES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649</v>
      </c>
      <c r="F131" s="1" t="str">
        <f>LOOKUP(Tabela1[[#This Row],[Matricula]],Contratos!A:A,Contratos!I:I)</f>
        <v xml:space="preserve">HU </v>
      </c>
      <c r="G131" s="2">
        <f>LOOKUP(Tabela1[[#This Row],[Matricula]],Tabela2[Matrícula],Tabela2[Admissão])</f>
        <v>44239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3342.74</v>
      </c>
      <c r="K131" s="3">
        <v>3006.94</v>
      </c>
      <c r="L131" s="3">
        <v>1846.99</v>
      </c>
      <c r="M131" s="3">
        <v>0</v>
      </c>
      <c r="N131" s="3">
        <v>1495.75</v>
      </c>
      <c r="O131" s="3">
        <v>0</v>
      </c>
      <c r="P131" s="3">
        <v>335.8</v>
      </c>
      <c r="Q131" s="1"/>
    </row>
    <row r="132" spans="1:17" x14ac:dyDescent="0.25">
      <c r="A132" s="1">
        <v>421421</v>
      </c>
      <c r="B132" s="1" t="str">
        <f>LOOKUP(Tabela1[[#This Row],[Matricula]],Contratos!A:A,Contratos!B:B)</f>
        <v xml:space="preserve">DAYANE ROCHA LOBO DE SOUZA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649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44239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2832.65</v>
      </c>
      <c r="K132" s="3">
        <v>2539.89</v>
      </c>
      <c r="L132" s="3">
        <v>1846.99</v>
      </c>
      <c r="M132" s="3">
        <v>0</v>
      </c>
      <c r="N132" s="3">
        <v>985.66</v>
      </c>
      <c r="O132" s="3">
        <v>0</v>
      </c>
      <c r="P132" s="3">
        <v>292.76</v>
      </c>
      <c r="Q132" s="1"/>
    </row>
    <row r="133" spans="1:17" x14ac:dyDescent="0.25">
      <c r="A133" s="1">
        <v>421430</v>
      </c>
      <c r="B133" s="1" t="str">
        <f>LOOKUP(Tabela1[[#This Row],[Matricula]],Contratos!A:A,Contratos!B:B)</f>
        <v xml:space="preserve">FERNANDA ELEN DOS SANTOS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649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44239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2842.94</v>
      </c>
      <c r="K133" s="3">
        <v>2584.39</v>
      </c>
      <c r="L133" s="3">
        <v>1846.99</v>
      </c>
      <c r="M133" s="3">
        <v>0</v>
      </c>
      <c r="N133" s="3">
        <v>995.95</v>
      </c>
      <c r="O133" s="3">
        <v>0</v>
      </c>
      <c r="P133" s="3">
        <v>258.55</v>
      </c>
      <c r="Q133" s="1"/>
    </row>
    <row r="134" spans="1:17" x14ac:dyDescent="0.25">
      <c r="A134" s="1">
        <v>421448</v>
      </c>
      <c r="B134" s="1" t="str">
        <f>LOOKUP(Tabela1[[#This Row],[Matricula]],Contratos!A:A,Contratos!B:B)</f>
        <v xml:space="preserve">KAISY MENDES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649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44239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2614.09</v>
      </c>
      <c r="K134" s="3">
        <v>2383.0100000000002</v>
      </c>
      <c r="L134" s="3">
        <v>1846.99</v>
      </c>
      <c r="M134" s="3">
        <v>0</v>
      </c>
      <c r="N134" s="3">
        <v>767.1</v>
      </c>
      <c r="O134" s="3">
        <v>0</v>
      </c>
      <c r="P134" s="3">
        <v>231.08</v>
      </c>
      <c r="Q134" s="1"/>
    </row>
    <row r="135" spans="1:17" x14ac:dyDescent="0.25">
      <c r="A135" s="1">
        <v>421456</v>
      </c>
      <c r="B135" s="1" t="str">
        <f>LOOKUP(Tabela1[[#This Row],[Matricula]],Contratos!A:A,Contratos!B:B)</f>
        <v xml:space="preserve">INGRID ANTUNES DE SOUZA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649</v>
      </c>
      <c r="F135" s="1" t="str">
        <f>LOOKUP(Tabela1[[#This Row],[Matricula]],Contratos!A:A,Contratos!I:I)</f>
        <v>DAPS</v>
      </c>
      <c r="G135" s="2">
        <f>LOOKUP(Tabela1[[#This Row],[Matricula]],Tabela2[Matrícula],Tabela2[Admissão])</f>
        <v>44239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2614.09</v>
      </c>
      <c r="K135" s="3">
        <v>2383.0100000000002</v>
      </c>
      <c r="L135" s="3">
        <v>1846.99</v>
      </c>
      <c r="M135" s="3">
        <v>0</v>
      </c>
      <c r="N135" s="3">
        <v>767.1</v>
      </c>
      <c r="O135" s="3">
        <v>0</v>
      </c>
      <c r="P135" s="3">
        <v>231.08</v>
      </c>
      <c r="Q135" s="1"/>
    </row>
    <row r="136" spans="1:17" x14ac:dyDescent="0.25">
      <c r="A136" s="1">
        <v>421464</v>
      </c>
      <c r="B136" s="1" t="str">
        <f>LOOKUP(Tabela1[[#This Row],[Matricula]],Contratos!A:A,Contratos!B:B)</f>
        <v xml:space="preserve">MARIA LUIZA ALVES DE MATOS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649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44239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2614.09</v>
      </c>
      <c r="K136" s="3">
        <v>2383.0100000000002</v>
      </c>
      <c r="L136" s="3">
        <v>1846.99</v>
      </c>
      <c r="M136" s="3">
        <v>0</v>
      </c>
      <c r="N136" s="3">
        <v>767.1</v>
      </c>
      <c r="O136" s="3">
        <v>0</v>
      </c>
      <c r="P136" s="3">
        <v>231.08</v>
      </c>
      <c r="Q136" s="1"/>
    </row>
    <row r="137" spans="1:17" x14ac:dyDescent="0.25">
      <c r="A137" s="1">
        <v>421472</v>
      </c>
      <c r="B137" s="1" t="str">
        <f>LOOKUP(Tabela1[[#This Row],[Matricula]],Contratos!A:A,Contratos!B:B)</f>
        <v xml:space="preserve">ANA PAULA FERNANDES BARBOSA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649</v>
      </c>
      <c r="F137" s="1" t="str">
        <f>LOOKUP(Tabela1[[#This Row],[Matricula]],Contratos!A:A,Contratos!I:I)</f>
        <v xml:space="preserve">HU </v>
      </c>
      <c r="G137" s="2">
        <f>LOOKUP(Tabela1[[#This Row],[Matricula]],Tabela2[Matrícula],Tabela2[Admissão])</f>
        <v>44239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3203.8</v>
      </c>
      <c r="K137" s="3">
        <v>2446.85</v>
      </c>
      <c r="L137" s="3">
        <v>1846.99</v>
      </c>
      <c r="M137" s="3">
        <v>0</v>
      </c>
      <c r="N137" s="3">
        <v>1356.81</v>
      </c>
      <c r="O137" s="3">
        <v>0</v>
      </c>
      <c r="P137" s="3">
        <v>756.95</v>
      </c>
      <c r="Q137" s="1"/>
    </row>
    <row r="138" spans="1:17" x14ac:dyDescent="0.25">
      <c r="A138" s="1">
        <v>421480</v>
      </c>
      <c r="B138" s="1" t="str">
        <f>LOOKUP(Tabela1[[#This Row],[Matricula]],Contratos!A:A,Contratos!B:B)</f>
        <v xml:space="preserve">SUELLEN ARIANA ORTEGA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649</v>
      </c>
      <c r="F138" s="1" t="str">
        <f>LOOKUP(Tabela1[[#This Row],[Matricula]],Contratos!A:A,Contratos!I:I)</f>
        <v>DAPS</v>
      </c>
      <c r="G138" s="2">
        <f>LOOKUP(Tabela1[[#This Row],[Matricula]],Tabela2[Matrícula],Tabela2[Admissão])</f>
        <v>44239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2517.25</v>
      </c>
      <c r="K138" s="3">
        <v>2297.79</v>
      </c>
      <c r="L138" s="3">
        <v>1846.99</v>
      </c>
      <c r="M138" s="3">
        <v>0</v>
      </c>
      <c r="N138" s="3">
        <v>670.26</v>
      </c>
      <c r="O138" s="3">
        <v>0</v>
      </c>
      <c r="P138" s="3">
        <v>219.46</v>
      </c>
      <c r="Q138" s="1"/>
    </row>
    <row r="139" spans="1:17" x14ac:dyDescent="0.25">
      <c r="A139" s="1">
        <v>421502</v>
      </c>
      <c r="B139" s="1" t="str">
        <f>LOOKUP(Tabela1[[#This Row],[Matricula]],Contratos!A:A,Contratos!B:B)</f>
        <v xml:space="preserve">VERIDIANA MAZETTI DA CRUZ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649</v>
      </c>
      <c r="F139" s="1" t="str">
        <f>LOOKUP(Tabela1[[#This Row],[Matricula]],Contratos!A:A,Contratos!I:I)</f>
        <v xml:space="preserve">HU </v>
      </c>
      <c r="G139" s="2">
        <f>LOOKUP(Tabela1[[#This Row],[Matricula]],Tabela2[Matrícula],Tabela2[Admissão])</f>
        <v>44239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3203.8</v>
      </c>
      <c r="K139" s="3">
        <v>2484.04</v>
      </c>
      <c r="L139" s="3">
        <v>1846.99</v>
      </c>
      <c r="M139" s="3">
        <v>0</v>
      </c>
      <c r="N139" s="3">
        <v>1356.81</v>
      </c>
      <c r="O139" s="3">
        <v>0</v>
      </c>
      <c r="P139" s="3">
        <v>719.76</v>
      </c>
      <c r="Q139" s="1"/>
    </row>
    <row r="140" spans="1:17" x14ac:dyDescent="0.25">
      <c r="A140" s="1">
        <v>421510</v>
      </c>
      <c r="B140" s="1" t="str">
        <f>LOOKUP(Tabela1[[#This Row],[Matricula]],Contratos!A:A,Contratos!B:B)</f>
        <v xml:space="preserve">IEDA GRACIELE PEREIRA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649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44239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4278.53</v>
      </c>
      <c r="K140" s="3">
        <v>3958.57</v>
      </c>
      <c r="L140" s="3">
        <v>1846.99</v>
      </c>
      <c r="M140" s="3">
        <v>0</v>
      </c>
      <c r="N140" s="3">
        <v>2431.54</v>
      </c>
      <c r="O140" s="3">
        <v>0</v>
      </c>
      <c r="P140" s="3">
        <v>319.95999999999998</v>
      </c>
      <c r="Q140" s="1"/>
    </row>
    <row r="141" spans="1:17" x14ac:dyDescent="0.25">
      <c r="A141" s="1">
        <v>421529</v>
      </c>
      <c r="B141" s="1" t="str">
        <f>LOOKUP(Tabela1[[#This Row],[Matricula]],Contratos!A:A,Contratos!B:B)</f>
        <v xml:space="preserve">SOLANGE MOISES BORBA FARIAS SILVA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649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44239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2915.23</v>
      </c>
      <c r="K141" s="3">
        <v>2683.47</v>
      </c>
      <c r="L141" s="3">
        <v>1846.99</v>
      </c>
      <c r="M141" s="3">
        <v>0</v>
      </c>
      <c r="N141" s="3">
        <v>1068.24</v>
      </c>
      <c r="O141" s="3">
        <v>0</v>
      </c>
      <c r="P141" s="3">
        <v>231.76</v>
      </c>
      <c r="Q141" s="1"/>
    </row>
    <row r="142" spans="1:17" x14ac:dyDescent="0.25">
      <c r="A142" s="1">
        <v>421537</v>
      </c>
      <c r="B142" s="1" t="str">
        <f>LOOKUP(Tabela1[[#This Row],[Matricula]],Contratos!A:A,Contratos!B:B)</f>
        <v xml:space="preserve">ODETE GONCALVES NORONHA DE LIMA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649</v>
      </c>
      <c r="F142" s="1" t="str">
        <f>LOOKUP(Tabela1[[#This Row],[Matricula]],Contratos!A:A,Contratos!I:I)</f>
        <v>DSCS</v>
      </c>
      <c r="G142" s="2">
        <f>LOOKUP(Tabela1[[#This Row],[Matricula]],Tabela2[Matrícula],Tabela2[Admissão])</f>
        <v>44239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3075.84</v>
      </c>
      <c r="K142" s="3">
        <v>2756.05</v>
      </c>
      <c r="L142" s="3">
        <v>1846.99</v>
      </c>
      <c r="M142" s="3">
        <v>0</v>
      </c>
      <c r="N142" s="3">
        <v>1228.8499999999999</v>
      </c>
      <c r="O142" s="3">
        <v>0</v>
      </c>
      <c r="P142" s="3">
        <v>319.79000000000002</v>
      </c>
      <c r="Q142" s="1"/>
    </row>
    <row r="143" spans="1:17" x14ac:dyDescent="0.25">
      <c r="A143" s="1">
        <v>421545</v>
      </c>
      <c r="B143" s="1" t="str">
        <f>LOOKUP(Tabela1[[#This Row],[Matricula]],Contratos!A:A,Contratos!B:B)</f>
        <v xml:space="preserve">SARA MICHELLE ARAUJO DE SOUZA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649</v>
      </c>
      <c r="F143" s="1" t="str">
        <f>LOOKUP(Tabela1[[#This Row],[Matricula]],Contratos!A:A,Contratos!I:I)</f>
        <v>DAPS</v>
      </c>
      <c r="G143" s="2">
        <f>LOOKUP(Tabela1[[#This Row],[Matricula]],Tabela2[Matrícula],Tabela2[Admissão])</f>
        <v>44239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2614.09</v>
      </c>
      <c r="K143" s="3">
        <v>2383.0100000000002</v>
      </c>
      <c r="L143" s="3">
        <v>1846.99</v>
      </c>
      <c r="M143" s="3">
        <v>0</v>
      </c>
      <c r="N143" s="3">
        <v>767.1</v>
      </c>
      <c r="O143" s="3">
        <v>0</v>
      </c>
      <c r="P143" s="3">
        <v>231.08</v>
      </c>
      <c r="Q143" s="1"/>
    </row>
    <row r="144" spans="1:17" x14ac:dyDescent="0.25">
      <c r="A144" s="1">
        <v>421553</v>
      </c>
      <c r="B144" s="1" t="str">
        <f>LOOKUP(Tabela1[[#This Row],[Matricula]],Contratos!A:A,Contratos!B:B)</f>
        <v xml:space="preserve">ANA CAROLINA SANTANA FRANCISCO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649</v>
      </c>
      <c r="F144" s="1" t="str">
        <f>LOOKUP(Tabela1[[#This Row],[Matricula]],Contratos!A:A,Contratos!I:I)</f>
        <v>DAPS</v>
      </c>
      <c r="G144" s="2">
        <f>LOOKUP(Tabela1[[#This Row],[Matricula]],Tabela2[Matrícula],Tabela2[Admissão])</f>
        <v>44239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2614.09</v>
      </c>
      <c r="K144" s="3">
        <v>2272.19</v>
      </c>
      <c r="L144" s="3">
        <v>1846.99</v>
      </c>
      <c r="M144" s="3">
        <v>0</v>
      </c>
      <c r="N144" s="3">
        <v>767.1</v>
      </c>
      <c r="O144" s="3">
        <v>0</v>
      </c>
      <c r="P144" s="3">
        <v>341.9</v>
      </c>
      <c r="Q144" s="1"/>
    </row>
    <row r="145" spans="1:17" x14ac:dyDescent="0.25">
      <c r="A145" s="1">
        <v>421561</v>
      </c>
      <c r="B145" s="1" t="str">
        <f>LOOKUP(Tabela1[[#This Row],[Matricula]],Contratos!A:A,Contratos!B:B)</f>
        <v xml:space="preserve">ANGELICA GARCIA DA SILVA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649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44249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2746.1</v>
      </c>
      <c r="K145" s="3">
        <v>2492.86</v>
      </c>
      <c r="L145" s="3">
        <v>1846.99</v>
      </c>
      <c r="M145" s="3">
        <v>0</v>
      </c>
      <c r="N145" s="3">
        <v>899.11</v>
      </c>
      <c r="O145" s="3">
        <v>0</v>
      </c>
      <c r="P145" s="3">
        <v>253.24</v>
      </c>
      <c r="Q145" s="1"/>
    </row>
    <row r="146" spans="1:17" x14ac:dyDescent="0.25">
      <c r="A146" s="1">
        <v>421588</v>
      </c>
      <c r="B146" s="1" t="str">
        <f>LOOKUP(Tabela1[[#This Row],[Matricula]],Contratos!A:A,Contratos!B:B)</f>
        <v xml:space="preserve">PATRICIA DONIZETTI LOPES SZCSPANSKI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649</v>
      </c>
      <c r="F146" s="1" t="str">
        <f>LOOKUP(Tabela1[[#This Row],[Matricula]],Contratos!A:A,Contratos!I:I)</f>
        <v xml:space="preserve">HU </v>
      </c>
      <c r="G146" s="2">
        <f>LOOKUP(Tabela1[[#This Row],[Matricula]],Tabela2[Matrícula],Tabela2[Admissão])</f>
        <v>44249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3314.62</v>
      </c>
      <c r="K146" s="3">
        <v>2950.66</v>
      </c>
      <c r="L146" s="3">
        <v>1846.99</v>
      </c>
      <c r="M146" s="3">
        <v>0</v>
      </c>
      <c r="N146" s="3">
        <v>1467.63</v>
      </c>
      <c r="O146" s="3">
        <v>0</v>
      </c>
      <c r="P146" s="3">
        <v>363.96</v>
      </c>
      <c r="Q146" s="1"/>
    </row>
    <row r="147" spans="1:17" x14ac:dyDescent="0.25">
      <c r="A147" s="1">
        <v>421600</v>
      </c>
      <c r="B147" s="1" t="str">
        <f>LOOKUP(Tabela1[[#This Row],[Matricula]],Contratos!A:A,Contratos!B:B)</f>
        <v xml:space="preserve">ALEXANDRA MARIA DA COSTA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649</v>
      </c>
      <c r="F147" s="1" t="str">
        <f>LOOKUP(Tabela1[[#This Row],[Matricula]],Contratos!A:A,Contratos!I:I)</f>
        <v xml:space="preserve">HU </v>
      </c>
      <c r="G147" s="2">
        <f>LOOKUP(Tabela1[[#This Row],[Matricula]],Tabela2[Matrícula],Tabela2[Admissão])</f>
        <v>44249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3432.65</v>
      </c>
      <c r="K147" s="3">
        <v>3059.69</v>
      </c>
      <c r="L147" s="3">
        <v>1846.99</v>
      </c>
      <c r="M147" s="3">
        <v>0</v>
      </c>
      <c r="N147" s="3">
        <v>1585.66</v>
      </c>
      <c r="O147" s="3">
        <v>0</v>
      </c>
      <c r="P147" s="3">
        <v>372.96</v>
      </c>
      <c r="Q147" s="1"/>
    </row>
    <row r="148" spans="1:17" x14ac:dyDescent="0.25">
      <c r="A148" s="1">
        <v>421618</v>
      </c>
      <c r="B148" s="1" t="str">
        <f>LOOKUP(Tabela1[[#This Row],[Matricula]],Contratos!A:A,Contratos!B:B)</f>
        <v xml:space="preserve">ELISANGELA DE SOUZA SANTOS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649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44256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2308.1</v>
      </c>
      <c r="K148" s="3">
        <v>867.42</v>
      </c>
      <c r="L148" s="3">
        <v>1846.99</v>
      </c>
      <c r="M148" s="3">
        <v>0</v>
      </c>
      <c r="N148" s="3">
        <v>461.11</v>
      </c>
      <c r="O148" s="3">
        <v>0</v>
      </c>
      <c r="P148" s="3">
        <v>1440.68</v>
      </c>
      <c r="Q148" s="1"/>
    </row>
    <row r="149" spans="1:17" x14ac:dyDescent="0.25">
      <c r="A149" s="1">
        <v>421626</v>
      </c>
      <c r="B149" s="1" t="str">
        <f>LOOKUP(Tabela1[[#This Row],[Matricula]],Contratos!A:A,Contratos!B:B)</f>
        <v xml:space="preserve">POLIANA CARLA DA SILVA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649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44249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2614.09</v>
      </c>
      <c r="K149" s="3">
        <v>2383.0100000000002</v>
      </c>
      <c r="L149" s="3">
        <v>1846.99</v>
      </c>
      <c r="M149" s="3">
        <v>0</v>
      </c>
      <c r="N149" s="3">
        <v>767.1</v>
      </c>
      <c r="O149" s="3">
        <v>0</v>
      </c>
      <c r="P149" s="3">
        <v>231.08</v>
      </c>
      <c r="Q149" s="1"/>
    </row>
    <row r="150" spans="1:17" x14ac:dyDescent="0.25">
      <c r="A150" s="1">
        <v>421634</v>
      </c>
      <c r="B150" s="1" t="str">
        <f>LOOKUP(Tabela1[[#This Row],[Matricula]],Contratos!A:A,Contratos!B:B)</f>
        <v xml:space="preserve">JANE DE OLIVEIRA PEREIRA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649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44249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2517.25</v>
      </c>
      <c r="K150" s="3">
        <v>2279.1799999999998</v>
      </c>
      <c r="L150" s="3">
        <v>1846.99</v>
      </c>
      <c r="M150" s="3">
        <v>0</v>
      </c>
      <c r="N150" s="3">
        <v>670.26</v>
      </c>
      <c r="O150" s="3">
        <v>0</v>
      </c>
      <c r="P150" s="3">
        <v>238.07</v>
      </c>
      <c r="Q150" s="1"/>
    </row>
    <row r="151" spans="1:17" x14ac:dyDescent="0.25">
      <c r="A151" s="1">
        <v>421642</v>
      </c>
      <c r="B151" s="1" t="str">
        <f>LOOKUP(Tabela1[[#This Row],[Matricula]],Contratos!A:A,Contratos!B:B)</f>
        <v xml:space="preserve">FLAVIA REGINA CAMARGO DE MELO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649</v>
      </c>
      <c r="F151" s="1" t="str">
        <f>LOOKUP(Tabela1[[#This Row],[Matricula]],Contratos!A:A,Contratos!I:I)</f>
        <v>DAPS</v>
      </c>
      <c r="G151" s="2">
        <f>LOOKUP(Tabela1[[#This Row],[Matricula]],Tabela2[Matrícula],Tabela2[Admissão])</f>
        <v>44249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2614.09</v>
      </c>
      <c r="K151" s="3">
        <v>2383.0100000000002</v>
      </c>
      <c r="L151" s="3">
        <v>1846.99</v>
      </c>
      <c r="M151" s="3">
        <v>0</v>
      </c>
      <c r="N151" s="3">
        <v>767.1</v>
      </c>
      <c r="O151" s="3">
        <v>0</v>
      </c>
      <c r="P151" s="3">
        <v>231.08</v>
      </c>
      <c r="Q151" s="1"/>
    </row>
    <row r="152" spans="1:17" x14ac:dyDescent="0.25">
      <c r="A152" s="1">
        <v>421650</v>
      </c>
      <c r="B152" s="1" t="str">
        <f>LOOKUP(Tabela1[[#This Row],[Matricula]],Contratos!A:A,Contratos!B:B)</f>
        <v xml:space="preserve">NELCI ASSUNCAO SILVA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649</v>
      </c>
      <c r="F152" s="1" t="str">
        <f>LOOKUP(Tabela1[[#This Row],[Matricula]],Contratos!A:A,Contratos!I:I)</f>
        <v>DAPS</v>
      </c>
      <c r="G152" s="2">
        <f>LOOKUP(Tabela1[[#This Row],[Matricula]],Tabela2[Matrícula],Tabela2[Admissão])</f>
        <v>44249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2172.6799999999998</v>
      </c>
      <c r="K152" s="3">
        <v>1975.36</v>
      </c>
      <c r="L152" s="3">
        <v>1846.99</v>
      </c>
      <c r="M152" s="3">
        <v>0</v>
      </c>
      <c r="N152" s="3">
        <v>325.69</v>
      </c>
      <c r="O152" s="3">
        <v>0</v>
      </c>
      <c r="P152" s="3">
        <v>197.32</v>
      </c>
      <c r="Q152" s="1"/>
    </row>
    <row r="153" spans="1:17" x14ac:dyDescent="0.25">
      <c r="A153" s="1">
        <v>421669</v>
      </c>
      <c r="B153" s="1" t="str">
        <f>LOOKUP(Tabela1[[#This Row],[Matricula]],Contratos!A:A,Contratos!B:B)</f>
        <v xml:space="preserve">MARIA ALVES PEDRO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649</v>
      </c>
      <c r="F153" s="1" t="str">
        <f>LOOKUP(Tabela1[[#This Row],[Matricula]],Contratos!A:A,Contratos!I:I)</f>
        <v xml:space="preserve">HU </v>
      </c>
      <c r="G153" s="2">
        <f>LOOKUP(Tabela1[[#This Row],[Matricula]],Tabela2[Matrícula],Tabela2[Admissão])</f>
        <v>44256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3000.55</v>
      </c>
      <c r="K153" s="3">
        <v>2224.4499999999998</v>
      </c>
      <c r="L153" s="3">
        <v>1846.99</v>
      </c>
      <c r="M153" s="3">
        <v>0</v>
      </c>
      <c r="N153" s="3">
        <v>1153.56</v>
      </c>
      <c r="O153" s="3">
        <v>0</v>
      </c>
      <c r="P153" s="3">
        <v>776.1</v>
      </c>
      <c r="Q153" s="1"/>
    </row>
    <row r="154" spans="1:17" x14ac:dyDescent="0.25">
      <c r="A154" s="1">
        <v>421677</v>
      </c>
      <c r="B154" s="1" t="str">
        <f>LOOKUP(Tabela1[[#This Row],[Matricula]],Contratos!A:A,Contratos!B:B)</f>
        <v xml:space="preserve">ROSINEIA MARIA PACHECO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649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44249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2746.1</v>
      </c>
      <c r="K154" s="3">
        <v>2499.1799999999998</v>
      </c>
      <c r="L154" s="3">
        <v>1846.99</v>
      </c>
      <c r="M154" s="3">
        <v>0</v>
      </c>
      <c r="N154" s="3">
        <v>899.11</v>
      </c>
      <c r="O154" s="3">
        <v>0</v>
      </c>
      <c r="P154" s="3">
        <v>246.92</v>
      </c>
    </row>
    <row r="155" spans="1:17" x14ac:dyDescent="0.25">
      <c r="A155" s="1">
        <v>421685</v>
      </c>
      <c r="B155" s="1" t="str">
        <f>LOOKUP(Tabela1[[#This Row],[Matricula]],Contratos!A:A,Contratos!B:B)</f>
        <v xml:space="preserve">RAQUEL MORENO CAMPEOL </v>
      </c>
      <c r="C155" s="1" t="str">
        <f>LOOKUP(Tabela1[[#This Row],[Matricula]],Contratos!A:A,Contratos!C:C)</f>
        <v>ENFTEMP</v>
      </c>
      <c r="D155" s="19" t="str">
        <f>LOOKUP(Tabela1[[#This Row],[Matricula]],Contratos!A:A,Contratos!D:D)</f>
        <v xml:space="preserve">ENFERMEIRO </v>
      </c>
      <c r="E155" s="1" t="s">
        <v>649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44258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6610.95</v>
      </c>
      <c r="K155" s="3">
        <v>5285.93</v>
      </c>
      <c r="L155" s="3">
        <v>3338.64</v>
      </c>
      <c r="M155" s="3">
        <v>2337.0500000000002</v>
      </c>
      <c r="N155" s="3">
        <v>935.26</v>
      </c>
      <c r="O155" s="3">
        <v>0</v>
      </c>
      <c r="P155" s="3">
        <v>1325.02</v>
      </c>
    </row>
    <row r="156" spans="1:17" x14ac:dyDescent="0.25">
      <c r="A156" s="1">
        <v>421693</v>
      </c>
      <c r="B156" s="1" t="str">
        <f>LOOKUP(Tabela1[[#This Row],[Matricula]],Contratos!A:A,Contratos!B:B)</f>
        <v xml:space="preserve">ELAINE DE MELO SILVERIO </v>
      </c>
      <c r="C156" s="1" t="str">
        <f>LOOKUP(Tabela1[[#This Row],[Matricula]],Contratos!A:A,Contratos!C:C)</f>
        <v>ENFTEMP</v>
      </c>
      <c r="D156" s="19" t="str">
        <f>LOOKUP(Tabela1[[#This Row],[Matricula]],Contratos!A:A,Contratos!D:D)</f>
        <v xml:space="preserve">ENFERMEIRO </v>
      </c>
      <c r="E156" s="1" t="s">
        <v>649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44258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6421.76</v>
      </c>
      <c r="K156" s="3">
        <v>5096.74</v>
      </c>
      <c r="L156" s="3">
        <v>3338.64</v>
      </c>
      <c r="M156" s="3">
        <v>2337.0500000000002</v>
      </c>
      <c r="N156" s="3">
        <v>746.07</v>
      </c>
      <c r="O156" s="3">
        <v>0</v>
      </c>
      <c r="P156" s="3">
        <v>1325.02</v>
      </c>
    </row>
    <row r="157" spans="1:17" x14ac:dyDescent="0.25">
      <c r="A157" s="1">
        <v>421707</v>
      </c>
      <c r="B157" s="1" t="str">
        <f>LOOKUP(Tabela1[[#This Row],[Matricula]],Contratos!A:A,Contratos!B:B)</f>
        <v xml:space="preserve">HELEN BORGES DE ARAUJO </v>
      </c>
      <c r="C157" s="1" t="str">
        <f>LOOKUP(Tabela1[[#This Row],[Matricula]],Contratos!A:A,Contratos!C:C)</f>
        <v>ENFTEMP</v>
      </c>
      <c r="D157" s="19" t="str">
        <f>LOOKUP(Tabela1[[#This Row],[Matricula]],Contratos!A:A,Contratos!D:D)</f>
        <v xml:space="preserve">ENFERMEIRO </v>
      </c>
      <c r="E157" s="1" t="s">
        <v>649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44258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6692.17</v>
      </c>
      <c r="K157" s="3">
        <v>5403.62</v>
      </c>
      <c r="L157" s="3">
        <v>3338.64</v>
      </c>
      <c r="M157" s="3">
        <v>2337.0500000000002</v>
      </c>
      <c r="N157" s="3">
        <v>1016.48</v>
      </c>
      <c r="O157" s="3">
        <v>0</v>
      </c>
      <c r="P157" s="3">
        <v>1288.55</v>
      </c>
    </row>
    <row r="158" spans="1:17" x14ac:dyDescent="0.25">
      <c r="A158" s="1">
        <v>421715</v>
      </c>
      <c r="B158" s="1" t="str">
        <f>LOOKUP(Tabela1[[#This Row],[Matricula]],Contratos!A:A,Contratos!B:B)</f>
        <v xml:space="preserve">ALINE TAFINE DOS SANTOS LIMA </v>
      </c>
      <c r="C158" s="1" t="str">
        <f>LOOKUP(Tabela1[[#This Row],[Matricula]],Contratos!A:A,Contratos!C:C)</f>
        <v>ENFTEMP</v>
      </c>
      <c r="D158" s="19" t="str">
        <f>LOOKUP(Tabela1[[#This Row],[Matricula]],Contratos!A:A,Contratos!D:D)</f>
        <v xml:space="preserve">ENFERMEIRO </v>
      </c>
      <c r="E158" s="1" t="s">
        <v>649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44258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6657.13</v>
      </c>
      <c r="K158" s="3">
        <v>5319.66</v>
      </c>
      <c r="L158" s="3">
        <v>3338.64</v>
      </c>
      <c r="M158" s="3">
        <v>2337.0500000000002</v>
      </c>
      <c r="N158" s="3">
        <v>981.44</v>
      </c>
      <c r="O158" s="3">
        <v>0</v>
      </c>
      <c r="P158" s="3">
        <v>1337.47</v>
      </c>
    </row>
    <row r="159" spans="1:17" x14ac:dyDescent="0.25">
      <c r="A159" s="1">
        <v>421723</v>
      </c>
      <c r="B159" s="1" t="str">
        <f>LOOKUP(Tabela1[[#This Row],[Matricula]],Contratos!A:A,Contratos!B:B)</f>
        <v xml:space="preserve">CARLA PRISCILA SANTANA VIANA </v>
      </c>
      <c r="C159" s="1" t="str">
        <f>LOOKUP(Tabela1[[#This Row],[Matricula]],Contratos!A:A,Contratos!C:C)</f>
        <v>ENFTEMP</v>
      </c>
      <c r="D159" s="19" t="str">
        <f>LOOKUP(Tabela1[[#This Row],[Matricula]],Contratos!A:A,Contratos!D:D)</f>
        <v xml:space="preserve">ENFERMEIRO </v>
      </c>
      <c r="E159" s="1" t="s">
        <v>649</v>
      </c>
      <c r="F159" s="19" t="str">
        <f>LOOKUP(Tabela1[[#This Row],[Matricula]],Contratos!A:A,Contratos!I:I)</f>
        <v>DUES</v>
      </c>
      <c r="G159" s="2">
        <f>LOOKUP(Tabela1[[#This Row],[Matricula]],Tabela2[Matrícula],Tabela2[Admissão])</f>
        <v>44258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6553.77</v>
      </c>
      <c r="K159" s="3">
        <v>5605.24</v>
      </c>
      <c r="L159" s="3">
        <v>3338.64</v>
      </c>
      <c r="M159" s="3">
        <v>2337.0500000000002</v>
      </c>
      <c r="N159" s="3">
        <v>878.08</v>
      </c>
      <c r="O159" s="3">
        <v>0</v>
      </c>
      <c r="P159" s="3">
        <v>948.53</v>
      </c>
    </row>
    <row r="160" spans="1:17" x14ac:dyDescent="0.25">
      <c r="A160" s="1">
        <v>421731</v>
      </c>
      <c r="B160" s="1" t="str">
        <f>LOOKUP(Tabela1[[#This Row],[Matricula]],Contratos!A:A,Contratos!B:B)</f>
        <v xml:space="preserve">FLAVIA ELLEN FOGACA PASA </v>
      </c>
      <c r="C160" s="1" t="str">
        <f>LOOKUP(Tabela1[[#This Row],[Matricula]],Contratos!A:A,Contratos!C:C)</f>
        <v>ASSISTSAUD</v>
      </c>
      <c r="D160" s="19" t="str">
        <f>LOOKUP(Tabela1[[#This Row],[Matricula]],Contratos!A:A,Contratos!D:D)</f>
        <v xml:space="preserve">ASSISTENTE DE GESTÃO EM SERVIÇOS DE SAÚDE </v>
      </c>
      <c r="E160" s="1" t="s">
        <v>649</v>
      </c>
      <c r="F160" s="19" t="str">
        <f>LOOKUP(Tabela1[[#This Row],[Matricula]],Contratos!A:A,Contratos!I:I)</f>
        <v>DUES</v>
      </c>
      <c r="G160" s="2">
        <f>LOOKUP(Tabela1[[#This Row],[Matricula]],Tabela2[Matrícula],Tabela2[Admissão])</f>
        <v>44258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2541.61</v>
      </c>
      <c r="K160" s="3">
        <v>2319.2199999999998</v>
      </c>
      <c r="L160" s="3">
        <v>1630.9</v>
      </c>
      <c r="M160" s="3">
        <v>0</v>
      </c>
      <c r="N160" s="3">
        <v>910.71</v>
      </c>
      <c r="O160" s="3">
        <v>0</v>
      </c>
      <c r="P160" s="3">
        <v>222.39</v>
      </c>
    </row>
    <row r="161" spans="1:16" x14ac:dyDescent="0.25">
      <c r="A161" s="1">
        <v>421740</v>
      </c>
      <c r="B161" s="1" t="str">
        <f>LOOKUP(Tabela1[[#This Row],[Matricula]],Contratos!A:A,Contratos!B:B)</f>
        <v xml:space="preserve">RITA DE CASSIA GALDINO DA SILVA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649</v>
      </c>
      <c r="F161" s="19" t="str">
        <f>LOOKUP(Tabela1[[#This Row],[Matricula]],Contratos!A:A,Contratos!I:I)</f>
        <v xml:space="preserve">HU </v>
      </c>
      <c r="G161" s="2">
        <f>LOOKUP(Tabela1[[#This Row],[Matricula]],Tabela2[Matrícula],Tabela2[Admissão])</f>
        <v>44258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3189.04</v>
      </c>
      <c r="K161" s="3">
        <v>2798.48</v>
      </c>
      <c r="L161" s="3">
        <v>1846.99</v>
      </c>
      <c r="M161" s="3">
        <v>0</v>
      </c>
      <c r="N161" s="3">
        <v>1342.05</v>
      </c>
      <c r="O161" s="3">
        <v>0</v>
      </c>
      <c r="P161" s="3">
        <v>390.56</v>
      </c>
    </row>
    <row r="162" spans="1:16" x14ac:dyDescent="0.25">
      <c r="A162" s="1">
        <v>421758</v>
      </c>
      <c r="B162" s="1" t="str">
        <f>LOOKUP(Tabela1[[#This Row],[Matricula]],Contratos!A:A,Contratos!B:B)</f>
        <v xml:space="preserve">PATRICIA APARECIDA DA SILVA </v>
      </c>
      <c r="C162" s="1" t="str">
        <f>LOOKUP(Tabela1[[#This Row],[Matricula]],Contratos!A:A,Contratos!C:C)</f>
        <v>AENFTEMP</v>
      </c>
      <c r="D162" s="19" t="str">
        <f>LOOKUP(Tabela1[[#This Row],[Matricula]],Contratos!A:A,Contratos!D:D)</f>
        <v xml:space="preserve">AUXILIAR DE ENFERMAGEM </v>
      </c>
      <c r="E162" s="1" t="s">
        <v>649</v>
      </c>
      <c r="F162" s="19" t="str">
        <f>LOOKUP(Tabela1[[#This Row],[Matricula]],Contratos!A:A,Contratos!I:I)</f>
        <v xml:space="preserve">HU </v>
      </c>
      <c r="G162" s="2">
        <f>LOOKUP(Tabela1[[#This Row],[Matricula]],Tabela2[Matrícula],Tabela2[Admissão])</f>
        <v>44258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3502.59</v>
      </c>
      <c r="K162" s="3">
        <v>3134.1</v>
      </c>
      <c r="L162" s="3">
        <v>1846.99</v>
      </c>
      <c r="M162" s="3">
        <v>0</v>
      </c>
      <c r="N162" s="3">
        <v>1655.6</v>
      </c>
      <c r="O162" s="3">
        <v>0</v>
      </c>
      <c r="P162" s="3">
        <v>368.49</v>
      </c>
    </row>
    <row r="163" spans="1:16" x14ac:dyDescent="0.25">
      <c r="A163" s="1">
        <v>421766</v>
      </c>
      <c r="B163" s="1" t="str">
        <f>LOOKUP(Tabela1[[#This Row],[Matricula]],Contratos!A:A,Contratos!B:B)</f>
        <v xml:space="preserve">ELISANGELA DE SOUZA FERREIRA </v>
      </c>
      <c r="C163" s="1" t="str">
        <f>LOOKUP(Tabela1[[#This Row],[Matricula]],Contratos!A:A,Contratos!C:C)</f>
        <v>AENFTEMP</v>
      </c>
      <c r="D163" s="19" t="str">
        <f>LOOKUP(Tabela1[[#This Row],[Matricula]],Contratos!A:A,Contratos!D:D)</f>
        <v xml:space="preserve">AUXILIAR DE ENFERMAGEM </v>
      </c>
      <c r="E163" s="1" t="s">
        <v>649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44258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2967.74</v>
      </c>
      <c r="K163" s="3">
        <v>2590.79</v>
      </c>
      <c r="L163" s="3">
        <v>1846.99</v>
      </c>
      <c r="M163" s="3">
        <v>0</v>
      </c>
      <c r="N163" s="3">
        <v>1120.75</v>
      </c>
      <c r="O163" s="3">
        <v>0</v>
      </c>
      <c r="P163" s="3">
        <v>376.95</v>
      </c>
    </row>
    <row r="164" spans="1:16" x14ac:dyDescent="0.25">
      <c r="A164" s="1">
        <v>421774</v>
      </c>
      <c r="B164" s="1" t="str">
        <f>LOOKUP(Tabela1[[#This Row],[Matricula]],Contratos!A:A,Contratos!B:B)</f>
        <v xml:space="preserve">RENATA ROSELAINE PASCHOAL DE ARAUJO </v>
      </c>
      <c r="C164" s="1" t="str">
        <f>LOOKUP(Tabela1[[#This Row],[Matricula]],Contratos!A:A,Contratos!C:C)</f>
        <v>AENFTEMP</v>
      </c>
      <c r="D164" s="19" t="str">
        <f>LOOKUP(Tabela1[[#This Row],[Matricula]],Contratos!A:A,Contratos!D:D)</f>
        <v xml:space="preserve">AUXILIAR DE ENFERMAGEM </v>
      </c>
      <c r="E164" s="1" t="s">
        <v>649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44258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2614.09</v>
      </c>
      <c r="K164" s="3">
        <v>2383.0100000000002</v>
      </c>
      <c r="L164" s="3">
        <v>1846.99</v>
      </c>
      <c r="M164" s="3">
        <v>0</v>
      </c>
      <c r="N164" s="3">
        <v>767.1</v>
      </c>
      <c r="O164" s="3">
        <v>0</v>
      </c>
      <c r="P164" s="3">
        <v>231.08</v>
      </c>
    </row>
    <row r="165" spans="1:16" x14ac:dyDescent="0.25">
      <c r="A165" s="1">
        <v>421804</v>
      </c>
      <c r="B165" s="1" t="str">
        <f>LOOKUP(Tabela1[[#This Row],[Matricula]],Contratos!A:A,Contratos!B:B)</f>
        <v xml:space="preserve">NORBERTA CRISTINA CARVALHO AGUIAR ITO </v>
      </c>
      <c r="C165" s="1" t="str">
        <f>LOOKUP(Tabela1[[#This Row],[Matricula]],Contratos!A:A,Contratos!C:C)</f>
        <v>AENFTEMP</v>
      </c>
      <c r="D165" s="19" t="str">
        <f>LOOKUP(Tabela1[[#This Row],[Matricula]],Contratos!A:A,Contratos!D:D)</f>
        <v xml:space="preserve">AUXILIAR DE ENFERMAGEM </v>
      </c>
      <c r="E165" s="1" t="s">
        <v>649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44258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3342.78</v>
      </c>
      <c r="K165" s="3">
        <v>3095.29</v>
      </c>
      <c r="L165" s="3">
        <v>1846.99</v>
      </c>
      <c r="M165" s="3">
        <v>0</v>
      </c>
      <c r="N165" s="3">
        <v>1495.79</v>
      </c>
      <c r="O165" s="3">
        <v>0</v>
      </c>
      <c r="P165" s="3">
        <v>247.49</v>
      </c>
    </row>
    <row r="166" spans="1:16" x14ac:dyDescent="0.25">
      <c r="A166" s="1">
        <v>421839</v>
      </c>
      <c r="B166" s="1" t="str">
        <f>LOOKUP(Tabela1[[#This Row],[Matricula]],Contratos!A:A,Contratos!B:B)</f>
        <v xml:space="preserve">ALESSANDRA DA SILVA CAMARGO </v>
      </c>
      <c r="C166" s="1" t="str">
        <f>LOOKUP(Tabela1[[#This Row],[Matricula]],Contratos!A:A,Contratos!C:C)</f>
        <v>AENFTEMP</v>
      </c>
      <c r="D166" s="19" t="str">
        <f>LOOKUP(Tabela1[[#This Row],[Matricula]],Contratos!A:A,Contratos!D:D)</f>
        <v xml:space="preserve">AUXILIAR DE ENFERMAGEM </v>
      </c>
      <c r="E166" s="1" t="s">
        <v>649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44258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3546.99</v>
      </c>
      <c r="K166" s="3">
        <v>3260.72</v>
      </c>
      <c r="L166" s="3">
        <v>1846.99</v>
      </c>
      <c r="M166" s="3">
        <v>0</v>
      </c>
      <c r="N166" s="3">
        <v>1700</v>
      </c>
      <c r="O166" s="3">
        <v>0</v>
      </c>
      <c r="P166" s="3">
        <v>286.27</v>
      </c>
    </row>
    <row r="167" spans="1:16" x14ac:dyDescent="0.25">
      <c r="A167" s="1">
        <v>421847</v>
      </c>
      <c r="B167" s="1" t="str">
        <f>LOOKUP(Tabela1[[#This Row],[Matricula]],Contratos!A:A,Contratos!B:B)</f>
        <v xml:space="preserve">ALINE LIMA DOS SANTOS </v>
      </c>
      <c r="C167" s="1" t="str">
        <f>LOOKUP(Tabela1[[#This Row],[Matricula]],Contratos!A:A,Contratos!C:C)</f>
        <v>AENFTEMP</v>
      </c>
      <c r="D167" s="19" t="str">
        <f>LOOKUP(Tabela1[[#This Row],[Matricula]],Contratos!A:A,Contratos!D:D)</f>
        <v xml:space="preserve">AUXILIAR DE ENFERMAGEM </v>
      </c>
      <c r="E167" s="1" t="s">
        <v>649</v>
      </c>
      <c r="F167" s="19" t="str">
        <f>LOOKUP(Tabela1[[#This Row],[Matricula]],Contratos!A:A,Contratos!I:I)</f>
        <v xml:space="preserve">HU </v>
      </c>
      <c r="G167" s="2">
        <f>LOOKUP(Tabela1[[#This Row],[Matricula]],Tabela2[Matrícula],Tabela2[Admissão])</f>
        <v>44258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3189.04</v>
      </c>
      <c r="K167" s="3">
        <v>2846.72</v>
      </c>
      <c r="L167" s="3">
        <v>1846.99</v>
      </c>
      <c r="M167" s="3">
        <v>0</v>
      </c>
      <c r="N167" s="3">
        <v>1342.05</v>
      </c>
      <c r="O167" s="3">
        <v>0</v>
      </c>
      <c r="P167" s="3">
        <v>342.32</v>
      </c>
    </row>
    <row r="168" spans="1:16" x14ac:dyDescent="0.25">
      <c r="A168" s="1">
        <v>421863</v>
      </c>
      <c r="B168" s="1" t="str">
        <f>LOOKUP(Tabela1[[#This Row],[Matricula]],Contratos!A:A,Contratos!B:B)</f>
        <v xml:space="preserve">KEILA JULIANA PASSERI </v>
      </c>
      <c r="C168" s="1" t="str">
        <f>LOOKUP(Tabela1[[#This Row],[Matricula]],Contratos!A:A,Contratos!C:C)</f>
        <v>AENFTEMP</v>
      </c>
      <c r="D168" s="19" t="str">
        <f>LOOKUP(Tabela1[[#This Row],[Matricula]],Contratos!A:A,Contratos!D:D)</f>
        <v xml:space="preserve">AUXILIAR DE ENFERMAGEM </v>
      </c>
      <c r="E168" s="1" t="s">
        <v>649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44258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2856.92</v>
      </c>
      <c r="K168" s="3">
        <v>2600.61</v>
      </c>
      <c r="L168" s="3">
        <v>1846.99</v>
      </c>
      <c r="M168" s="3">
        <v>0</v>
      </c>
      <c r="N168" s="3">
        <v>1009.93</v>
      </c>
      <c r="O168" s="3">
        <v>0</v>
      </c>
      <c r="P168" s="3">
        <v>256.31</v>
      </c>
    </row>
    <row r="169" spans="1:16" x14ac:dyDescent="0.25">
      <c r="A169" s="1">
        <v>421871</v>
      </c>
      <c r="B169" s="1" t="str">
        <f>LOOKUP(Tabela1[[#This Row],[Matricula]],Contratos!A:A,Contratos!B:B)</f>
        <v xml:space="preserve">CELIA CORREIA SANTANA DE OLIVEIRA </v>
      </c>
      <c r="C169" s="1" t="str">
        <f>LOOKUP(Tabela1[[#This Row],[Matricula]],Contratos!A:A,Contratos!C:C)</f>
        <v>AENFTEMP</v>
      </c>
      <c r="D169" s="19" t="str">
        <f>LOOKUP(Tabela1[[#This Row],[Matricula]],Contratos!A:A,Contratos!D:D)</f>
        <v xml:space="preserve">AUXILIAR DE ENFERMAGEM </v>
      </c>
      <c r="E169" s="1" t="s">
        <v>649</v>
      </c>
      <c r="F169" s="19" t="str">
        <f>LOOKUP(Tabela1[[#This Row],[Matricula]],Contratos!A:A,Contratos!I:I)</f>
        <v>DUES</v>
      </c>
      <c r="G169" s="2">
        <f>LOOKUP(Tabela1[[#This Row],[Matricula]],Tabela2[Matrícula],Tabela2[Admissão])</f>
        <v>44258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2172.6799999999998</v>
      </c>
      <c r="K169" s="3">
        <v>1993.64</v>
      </c>
      <c r="L169" s="3">
        <v>1846.99</v>
      </c>
      <c r="M169" s="3">
        <v>0</v>
      </c>
      <c r="N169" s="3">
        <v>325.69</v>
      </c>
      <c r="O169" s="3">
        <v>0</v>
      </c>
      <c r="P169" s="3">
        <v>179.04</v>
      </c>
    </row>
    <row r="170" spans="1:16" x14ac:dyDescent="0.25">
      <c r="A170" s="1">
        <v>421880</v>
      </c>
      <c r="B170" s="1" t="str">
        <f>LOOKUP(Tabela1[[#This Row],[Matricula]],Contratos!A:A,Contratos!B:B)</f>
        <v xml:space="preserve">RENATA RODRIGUES DE SOUZA RIBEIRO </v>
      </c>
      <c r="C170" s="1" t="str">
        <f>LOOKUP(Tabela1[[#This Row],[Matricula]],Contratos!A:A,Contratos!C:C)</f>
        <v>AENFTEMP</v>
      </c>
      <c r="D170" s="19" t="str">
        <f>LOOKUP(Tabela1[[#This Row],[Matricula]],Contratos!A:A,Contratos!D:D)</f>
        <v xml:space="preserve">AUXILIAR DE ENFERMAGEM </v>
      </c>
      <c r="E170" s="1" t="s">
        <v>649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44264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2517.25</v>
      </c>
      <c r="K170" s="3">
        <v>2274.46</v>
      </c>
      <c r="L170" s="3">
        <v>1846.99</v>
      </c>
      <c r="M170" s="3">
        <v>0</v>
      </c>
      <c r="N170" s="3">
        <v>670.26</v>
      </c>
      <c r="O170" s="3">
        <v>0</v>
      </c>
      <c r="P170" s="3">
        <v>242.79</v>
      </c>
    </row>
    <row r="171" spans="1:16" x14ac:dyDescent="0.25">
      <c r="A171" s="1">
        <v>421898</v>
      </c>
      <c r="B171" s="19" t="str">
        <f>LOOKUP(Tabela1[[#This Row],[Matricula]],Contratos!A:A,Contratos!B:B)</f>
        <v xml:space="preserve">MARCOS ANTONIO FERREIRA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649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44273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6650.61</v>
      </c>
      <c r="K171" s="3">
        <v>4520.3</v>
      </c>
      <c r="L171" s="3">
        <v>3338.64</v>
      </c>
      <c r="M171" s="3">
        <v>2337.0500000000002</v>
      </c>
      <c r="N171" s="3">
        <v>974.92</v>
      </c>
      <c r="O171" s="3">
        <v>0</v>
      </c>
      <c r="P171" s="3">
        <v>2130.31</v>
      </c>
    </row>
    <row r="172" spans="1:16" x14ac:dyDescent="0.25">
      <c r="A172" s="1">
        <v>421901</v>
      </c>
      <c r="B172" s="19" t="str">
        <f>LOOKUP(Tabela1[[#This Row],[Matricula]],Contratos!A:A,Contratos!B:B)</f>
        <v xml:space="preserve">WILLIAM TORRES DOS SANTOS </v>
      </c>
      <c r="C172" s="19" t="str">
        <f>LOOKUP(Tabela1[[#This Row],[Matricula]],Contratos!A:A,Contratos!C:C)</f>
        <v>ENFTEMP</v>
      </c>
      <c r="D172" s="19" t="str">
        <f>LOOKUP(Tabela1[[#This Row],[Matricula]],Contratos!A:A,Contratos!D:D)</f>
        <v xml:space="preserve">ENFERMEIRO </v>
      </c>
      <c r="E172" s="1" t="s">
        <v>649</v>
      </c>
      <c r="F172" s="19" t="str">
        <f>LOOKUP(Tabela1[[#This Row],[Matricula]],Contratos!A:A,Contratos!I:I)</f>
        <v>DAPS</v>
      </c>
      <c r="G172" s="2">
        <f>LOOKUP(Tabela1[[#This Row],[Matricula]],Tabela2[Matrícula],Tabela2[Admissão])</f>
        <v>44266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7009.28</v>
      </c>
      <c r="K172" s="3">
        <v>5638.69</v>
      </c>
      <c r="L172" s="3">
        <v>3338.64</v>
      </c>
      <c r="M172" s="3">
        <v>2337.0500000000002</v>
      </c>
      <c r="N172" s="3">
        <v>1333.59</v>
      </c>
      <c r="O172" s="3">
        <v>0</v>
      </c>
      <c r="P172" s="3">
        <v>1370.59</v>
      </c>
    </row>
    <row r="173" spans="1:16" x14ac:dyDescent="0.25">
      <c r="A173" s="1">
        <v>421910</v>
      </c>
      <c r="B173" s="19" t="str">
        <f>LOOKUP(Tabela1[[#This Row],[Matricula]],Contratos!A:A,Contratos!B:B)</f>
        <v xml:space="preserve">SAMIRA PAULO DOS SANTOS </v>
      </c>
      <c r="C173" s="19" t="str">
        <f>LOOKUP(Tabela1[[#This Row],[Matricula]],Contratos!A:A,Contratos!C:C)</f>
        <v>AENFTEMP</v>
      </c>
      <c r="D173" s="19" t="str">
        <f>LOOKUP(Tabela1[[#This Row],[Matricula]],Contratos!A:A,Contratos!D:D)</f>
        <v xml:space="preserve">AUXILIAR DE ENFERMAGEM </v>
      </c>
      <c r="E173" s="1" t="s">
        <v>649</v>
      </c>
      <c r="F173" s="19" t="str">
        <f>LOOKUP(Tabela1[[#This Row],[Matricula]],Contratos!A:A,Contratos!I:I)</f>
        <v xml:space="preserve">HU </v>
      </c>
      <c r="G173" s="2">
        <f>LOOKUP(Tabela1[[#This Row],[Matricula]],Tabela2[Matrícula],Tabela2[Admissão])</f>
        <v>44266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3129.98</v>
      </c>
      <c r="K173" s="3">
        <v>2807.55</v>
      </c>
      <c r="L173" s="3">
        <v>1846.99</v>
      </c>
      <c r="M173" s="3">
        <v>0</v>
      </c>
      <c r="N173" s="3">
        <v>1282.99</v>
      </c>
      <c r="O173" s="3">
        <v>0</v>
      </c>
      <c r="P173" s="3">
        <v>322.43</v>
      </c>
    </row>
    <row r="174" spans="1:16" x14ac:dyDescent="0.25">
      <c r="A174" s="1">
        <v>421928</v>
      </c>
      <c r="B174" s="19" t="str">
        <f>LOOKUP(Tabela1[[#This Row],[Matricula]],Contratos!A:A,Contratos!B:B)</f>
        <v xml:space="preserve">FABIANA MOREIRA DOS SANTOS </v>
      </c>
      <c r="C174" s="19" t="str">
        <f>LOOKUP(Tabela1[[#This Row],[Matricula]],Contratos!A:A,Contratos!C:C)</f>
        <v>AENFTEMP</v>
      </c>
      <c r="D174" s="19" t="str">
        <f>LOOKUP(Tabela1[[#This Row],[Matricula]],Contratos!A:A,Contratos!D:D)</f>
        <v xml:space="preserve">AUXILIAR DE ENFERMAGEM </v>
      </c>
      <c r="E174" s="1" t="s">
        <v>649</v>
      </c>
      <c r="F174" s="19" t="str">
        <f>LOOKUP(Tabela1[[#This Row],[Matricula]],Contratos!A:A,Contratos!I:I)</f>
        <v xml:space="preserve">HU </v>
      </c>
      <c r="G174" s="2">
        <f>LOOKUP(Tabela1[[#This Row],[Matricula]],Tabela2[Matrícula],Tabela2[Admissão])</f>
        <v>44266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3129.98</v>
      </c>
      <c r="K174" s="3">
        <v>2806.83</v>
      </c>
      <c r="L174" s="3">
        <v>1846.99</v>
      </c>
      <c r="M174" s="3">
        <v>0</v>
      </c>
      <c r="N174" s="3">
        <v>1282.99</v>
      </c>
      <c r="O174" s="3">
        <v>0</v>
      </c>
      <c r="P174" s="3">
        <v>323.14999999999998</v>
      </c>
    </row>
    <row r="175" spans="1:16" x14ac:dyDescent="0.25">
      <c r="A175" s="1">
        <v>421936</v>
      </c>
      <c r="B175" s="19" t="str">
        <f>LOOKUP(Tabela1[[#This Row],[Matricula]],Contratos!A:A,Contratos!B:B)</f>
        <v xml:space="preserve">MAGDA ELIANE SARTORI BORGES </v>
      </c>
      <c r="C175" s="19" t="str">
        <f>LOOKUP(Tabela1[[#This Row],[Matricula]],Contratos!A:A,Contratos!C:C)</f>
        <v>AENFTEMP</v>
      </c>
      <c r="D175" s="19" t="str">
        <f>LOOKUP(Tabela1[[#This Row],[Matricula]],Contratos!A:A,Contratos!D:D)</f>
        <v xml:space="preserve">AUXILIAR DE ENFERMAGEM </v>
      </c>
      <c r="E175" s="1" t="s">
        <v>649</v>
      </c>
      <c r="F175" s="19" t="str">
        <f>LOOKUP(Tabela1[[#This Row],[Matricula]],Contratos!A:A,Contratos!I:I)</f>
        <v xml:space="preserve">HU </v>
      </c>
      <c r="G175" s="2">
        <f>LOOKUP(Tabela1[[#This Row],[Matricula]],Tabela2[Matrícula],Tabela2[Admissão])</f>
        <v>44266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3296.21</v>
      </c>
      <c r="K175" s="3">
        <v>2918.26</v>
      </c>
      <c r="L175" s="3">
        <v>1846.99</v>
      </c>
      <c r="M175" s="3">
        <v>0</v>
      </c>
      <c r="N175" s="3">
        <v>1449.22</v>
      </c>
      <c r="O175" s="3">
        <v>0</v>
      </c>
      <c r="P175" s="3">
        <v>377.95</v>
      </c>
    </row>
    <row r="176" spans="1:16" x14ac:dyDescent="0.25">
      <c r="A176" s="1">
        <v>421944</v>
      </c>
      <c r="B176" s="19" t="str">
        <f>LOOKUP(Tabela1[[#This Row],[Matricula]],Contratos!A:A,Contratos!B:B)</f>
        <v xml:space="preserve">DEVERSON WILLIAM DE OLIVEIRA </v>
      </c>
      <c r="C176" s="19" t="str">
        <f>LOOKUP(Tabela1[[#This Row],[Matricula]],Contratos!A:A,Contratos!C:C)</f>
        <v>AENFTEMP</v>
      </c>
      <c r="D176" s="19" t="str">
        <f>LOOKUP(Tabela1[[#This Row],[Matricula]],Contratos!A:A,Contratos!D:D)</f>
        <v xml:space="preserve">AUXILIAR DE ENFERMAGEM </v>
      </c>
      <c r="E176" s="1" t="s">
        <v>649</v>
      </c>
      <c r="F176" s="19" t="str">
        <f>LOOKUP(Tabela1[[#This Row],[Matricula]],Contratos!A:A,Contratos!I:I)</f>
        <v xml:space="preserve">HU </v>
      </c>
      <c r="G176" s="2">
        <f>LOOKUP(Tabela1[[#This Row],[Matricula]],Tabela2[Matrícula],Tabela2[Admissão])</f>
        <v>44266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3129.98</v>
      </c>
      <c r="K176" s="3">
        <v>2795.45</v>
      </c>
      <c r="L176" s="3">
        <v>1846.99</v>
      </c>
      <c r="M176" s="3">
        <v>0</v>
      </c>
      <c r="N176" s="3">
        <v>1282.99</v>
      </c>
      <c r="O176" s="3">
        <v>0</v>
      </c>
      <c r="P176" s="3">
        <v>334.53</v>
      </c>
    </row>
    <row r="177" spans="1:16" x14ac:dyDescent="0.25">
      <c r="A177" s="1">
        <v>421952</v>
      </c>
      <c r="B177" s="19" t="str">
        <f>LOOKUP(Tabela1[[#This Row],[Matricula]],Contratos!A:A,Contratos!B:B)</f>
        <v xml:space="preserve">NICEIA VICENTE DOS SANTOS </v>
      </c>
      <c r="C177" s="19" t="str">
        <f>LOOKUP(Tabela1[[#This Row],[Matricula]],Contratos!A:A,Contratos!C:C)</f>
        <v>AENFTEMP</v>
      </c>
      <c r="D177" s="19" t="str">
        <f>LOOKUP(Tabela1[[#This Row],[Matricula]],Contratos!A:A,Contratos!D:D)</f>
        <v xml:space="preserve">AUXILIAR DE ENFERMAGEM </v>
      </c>
      <c r="E177" s="1" t="s">
        <v>649</v>
      </c>
      <c r="F177" s="19" t="str">
        <f>LOOKUP(Tabela1[[#This Row],[Matricula]],Contratos!A:A,Contratos!I:I)</f>
        <v xml:space="preserve">HU </v>
      </c>
      <c r="G177" s="2">
        <f>LOOKUP(Tabela1[[#This Row],[Matricula]],Tabela2[Matrícula],Tabela2[Admissão])</f>
        <v>44266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3203.86</v>
      </c>
      <c r="K177" s="3">
        <v>2895.33</v>
      </c>
      <c r="L177" s="3">
        <v>1846.99</v>
      </c>
      <c r="M177" s="3">
        <v>0</v>
      </c>
      <c r="N177" s="3">
        <v>1356.87</v>
      </c>
      <c r="O177" s="3">
        <v>0</v>
      </c>
      <c r="P177" s="3">
        <v>308.52999999999997</v>
      </c>
    </row>
    <row r="178" spans="1:16" x14ac:dyDescent="0.25">
      <c r="A178" s="1">
        <v>421960</v>
      </c>
      <c r="B178" s="19" t="str">
        <f>LOOKUP(Tabela1[[#This Row],[Matricula]],Contratos!A:A,Contratos!B:B)</f>
        <v xml:space="preserve">VANESSA RODRIGUES DE MELLO ALMEIDA </v>
      </c>
      <c r="C178" s="19" t="str">
        <f>LOOKUP(Tabela1[[#This Row],[Matricula]],Contratos!A:A,Contratos!C:C)</f>
        <v>AENFTEMP</v>
      </c>
      <c r="D178" s="19" t="str">
        <f>LOOKUP(Tabela1[[#This Row],[Matricula]],Contratos!A:A,Contratos!D:D)</f>
        <v xml:space="preserve">AUXILIAR DE ENFERMAGEM </v>
      </c>
      <c r="E178" s="1" t="s">
        <v>649</v>
      </c>
      <c r="F178" s="19" t="str">
        <f>LOOKUP(Tabela1[[#This Row],[Matricula]],Contratos!A:A,Contratos!I:I)</f>
        <v xml:space="preserve">HU </v>
      </c>
      <c r="G178" s="2">
        <f>LOOKUP(Tabela1[[#This Row],[Matricula]],Tabela2[Matrícula],Tabela2[Admissão])</f>
        <v>44270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3445.13</v>
      </c>
      <c r="K178" s="3">
        <v>3043.66</v>
      </c>
      <c r="L178" s="3">
        <v>1846.99</v>
      </c>
      <c r="M178" s="3">
        <v>0</v>
      </c>
      <c r="N178" s="3">
        <v>1598.14</v>
      </c>
      <c r="O178" s="3">
        <v>0</v>
      </c>
      <c r="P178" s="3">
        <v>401.47</v>
      </c>
    </row>
    <row r="179" spans="1:16" x14ac:dyDescent="0.25">
      <c r="A179" s="1">
        <v>421987</v>
      </c>
      <c r="B179" s="19" t="str">
        <f>LOOKUP(Tabela1[[#This Row],[Matricula]],Contratos!A:A,Contratos!B:B)</f>
        <v xml:space="preserve">MARCIA PEREIRA DA SILVA DAIKUHARA </v>
      </c>
      <c r="C179" s="19" t="str">
        <f>LOOKUP(Tabela1[[#This Row],[Matricula]],Contratos!A:A,Contratos!C:C)</f>
        <v>AENFTEMP</v>
      </c>
      <c r="D179" s="19" t="str">
        <f>LOOKUP(Tabela1[[#This Row],[Matricula]],Contratos!A:A,Contratos!D:D)</f>
        <v xml:space="preserve">AUXILIAR DE ENFERMAGEM </v>
      </c>
      <c r="E179" s="1" t="s">
        <v>649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44270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2812.43</v>
      </c>
      <c r="K179" s="3">
        <v>2541.64</v>
      </c>
      <c r="L179" s="3">
        <v>1846.99</v>
      </c>
      <c r="M179" s="3">
        <v>0</v>
      </c>
      <c r="N179" s="3">
        <v>965.44</v>
      </c>
      <c r="O179" s="3">
        <v>0</v>
      </c>
      <c r="P179" s="3">
        <v>270.79000000000002</v>
      </c>
    </row>
    <row r="180" spans="1:16" x14ac:dyDescent="0.25">
      <c r="A180" s="1">
        <v>422002</v>
      </c>
      <c r="B180" s="19" t="str">
        <f>LOOKUP(Tabela1[[#This Row],[Matricula]],Contratos!A:A,Contratos!B:B)</f>
        <v xml:space="preserve">SANDRA PIRES PEREIRA SANTOS </v>
      </c>
      <c r="C180" s="19" t="str">
        <f>LOOKUP(Tabela1[[#This Row],[Matricula]],Contratos!A:A,Contratos!C:C)</f>
        <v>AENFTEMP</v>
      </c>
      <c r="D180" s="19" t="str">
        <f>LOOKUP(Tabela1[[#This Row],[Matricula]],Contratos!A:A,Contratos!D:D)</f>
        <v xml:space="preserve">AUXILIAR DE ENFERMAGEM </v>
      </c>
      <c r="E180" s="1" t="s">
        <v>649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44270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2706.44</v>
      </c>
      <c r="K180" s="3">
        <v>2464.27</v>
      </c>
      <c r="L180" s="3">
        <v>1846.99</v>
      </c>
      <c r="M180" s="3">
        <v>0</v>
      </c>
      <c r="N180" s="3">
        <v>859.45</v>
      </c>
      <c r="O180" s="3">
        <v>0</v>
      </c>
      <c r="P180" s="3">
        <v>242.17</v>
      </c>
    </row>
    <row r="181" spans="1:16" x14ac:dyDescent="0.25">
      <c r="A181" s="1">
        <v>422010</v>
      </c>
      <c r="B181" s="19" t="str">
        <f>LOOKUP(Tabela1[[#This Row],[Matricula]],Contratos!A:A,Contratos!B:B)</f>
        <v xml:space="preserve">LILIAN BORGES DOS SANTOS </v>
      </c>
      <c r="C181" s="19" t="str">
        <f>LOOKUP(Tabela1[[#This Row],[Matricula]],Contratos!A:A,Contratos!C:C)</f>
        <v>AENFTEMP</v>
      </c>
      <c r="D181" s="19" t="str">
        <f>LOOKUP(Tabela1[[#This Row],[Matricula]],Contratos!A:A,Contratos!D:D)</f>
        <v xml:space="preserve">AUXILIAR DE ENFERMAGEM </v>
      </c>
      <c r="E181" s="1" t="s">
        <v>649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44270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2842.94</v>
      </c>
      <c r="K181" s="3">
        <v>2461.64</v>
      </c>
      <c r="L181" s="3">
        <v>1846.99</v>
      </c>
      <c r="M181" s="3">
        <v>0</v>
      </c>
      <c r="N181" s="3">
        <v>995.95</v>
      </c>
      <c r="O181" s="3">
        <v>0</v>
      </c>
      <c r="P181" s="3">
        <v>381.3</v>
      </c>
    </row>
    <row r="182" spans="1:16" x14ac:dyDescent="0.25">
      <c r="A182" s="1">
        <v>422029</v>
      </c>
      <c r="B182" s="19" t="str">
        <f>LOOKUP(Tabela1[[#This Row],[Matricula]],Contratos!A:A,Contratos!B:B)</f>
        <v xml:space="preserve">CLEUSA RAMOS PEREIRA MATSUMOTO </v>
      </c>
      <c r="C182" s="19" t="str">
        <f>LOOKUP(Tabela1[[#This Row],[Matricula]],Contratos!A:A,Contratos!C:C)</f>
        <v>AENFTEMP</v>
      </c>
      <c r="D182" s="19" t="str">
        <f>LOOKUP(Tabela1[[#This Row],[Matricula]],Contratos!A:A,Contratos!D:D)</f>
        <v xml:space="preserve">AUXILIAR DE ENFERMAGEM </v>
      </c>
      <c r="E182" s="1" t="s">
        <v>649</v>
      </c>
      <c r="F182" s="19" t="str">
        <f>LOOKUP(Tabela1[[#This Row],[Matricula]],Contratos!A:A,Contratos!I:I)</f>
        <v xml:space="preserve">HU </v>
      </c>
      <c r="G182" s="2">
        <f>LOOKUP(Tabela1[[#This Row],[Matricula]],Tabela2[Matrícula],Tabela2[Admissão])</f>
        <v>44267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3122.6</v>
      </c>
      <c r="K182" s="3">
        <v>2462.08</v>
      </c>
      <c r="L182" s="3">
        <v>1846.99</v>
      </c>
      <c r="M182" s="3">
        <v>0</v>
      </c>
      <c r="N182" s="3">
        <v>1275.6099999999999</v>
      </c>
      <c r="O182" s="3">
        <v>0</v>
      </c>
      <c r="P182" s="3">
        <v>660.52</v>
      </c>
    </row>
    <row r="183" spans="1:16" x14ac:dyDescent="0.25">
      <c r="A183" s="1">
        <v>422037</v>
      </c>
      <c r="B183" s="19" t="str">
        <f>LOOKUP(Tabela1[[#This Row],[Matricula]],Contratos!A:A,Contratos!B:B)</f>
        <v xml:space="preserve">ALEXSANDRA FLAUZINO MOURA </v>
      </c>
      <c r="C183" s="19" t="str">
        <f>LOOKUP(Tabela1[[#This Row],[Matricula]],Contratos!A:A,Contratos!C:C)</f>
        <v>AENFTEMP</v>
      </c>
      <c r="D183" s="19" t="str">
        <f>LOOKUP(Tabela1[[#This Row],[Matricula]],Contratos!A:A,Contratos!D:D)</f>
        <v xml:space="preserve">AUXILIAR DE ENFERMAGEM </v>
      </c>
      <c r="E183" s="1" t="s">
        <v>649</v>
      </c>
      <c r="F183" s="19" t="str">
        <f>LOOKUP(Tabela1[[#This Row],[Matricula]],Contratos!A:A,Contratos!I:I)</f>
        <v xml:space="preserve">HU </v>
      </c>
      <c r="G183" s="2">
        <f>LOOKUP(Tabela1[[#This Row],[Matricula]],Tabela2[Matrícula],Tabela2[Admissão])</f>
        <v>44267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3122.6</v>
      </c>
      <c r="K183" s="3">
        <v>2830.5</v>
      </c>
      <c r="L183" s="3">
        <v>1846.99</v>
      </c>
      <c r="M183" s="3">
        <v>0</v>
      </c>
      <c r="N183" s="3">
        <v>1275.6099999999999</v>
      </c>
      <c r="O183" s="3">
        <v>0</v>
      </c>
      <c r="P183" s="3">
        <v>292.10000000000002</v>
      </c>
    </row>
    <row r="184" spans="1:16" x14ac:dyDescent="0.25">
      <c r="A184" s="1">
        <v>422045</v>
      </c>
      <c r="B184" s="19" t="str">
        <f>LOOKUP(Tabela1[[#This Row],[Matricula]],Contratos!A:A,Contratos!B:B)</f>
        <v xml:space="preserve">RONALDO GOMES DA SILVA </v>
      </c>
      <c r="C184" s="19" t="str">
        <f>LOOKUP(Tabela1[[#This Row],[Matricula]],Contratos!A:A,Contratos!C:C)</f>
        <v>AENFTEMP</v>
      </c>
      <c r="D184" s="19" t="str">
        <f>LOOKUP(Tabela1[[#This Row],[Matricula]],Contratos!A:A,Contratos!D:D)</f>
        <v xml:space="preserve">AUXILIAR DE ENFERMAGEM </v>
      </c>
      <c r="E184" s="1" t="s">
        <v>649</v>
      </c>
      <c r="F184" s="19" t="str">
        <f>LOOKUP(Tabela1[[#This Row],[Matricula]],Contratos!A:A,Contratos!I:I)</f>
        <v xml:space="preserve">HU </v>
      </c>
      <c r="G184" s="2">
        <f>LOOKUP(Tabela1[[#This Row],[Matricula]],Tabela2[Matrícula],Tabela2[Admissão])</f>
        <v>44267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3122.6</v>
      </c>
      <c r="K184" s="3">
        <v>2777.77</v>
      </c>
      <c r="L184" s="3">
        <v>1846.99</v>
      </c>
      <c r="M184" s="3">
        <v>0</v>
      </c>
      <c r="N184" s="3">
        <v>1275.6099999999999</v>
      </c>
      <c r="O184" s="3">
        <v>0</v>
      </c>
      <c r="P184" s="3">
        <v>344.83</v>
      </c>
    </row>
    <row r="185" spans="1:16" x14ac:dyDescent="0.25">
      <c r="A185" s="1">
        <v>422053</v>
      </c>
      <c r="B185" s="19" t="str">
        <f>LOOKUP(Tabela1[[#This Row],[Matricula]],Contratos!A:A,Contratos!B:B)</f>
        <v xml:space="preserve">ADRIANA DOS SANTOS GRION </v>
      </c>
      <c r="C185" s="19" t="str">
        <f>LOOKUP(Tabela1[[#This Row],[Matricula]],Contratos!A:A,Contratos!C:C)</f>
        <v>ENFTEMP</v>
      </c>
      <c r="D185" s="19" t="str">
        <f>LOOKUP(Tabela1[[#This Row],[Matricula]],Contratos!A:A,Contratos!D:D)</f>
        <v xml:space="preserve">ENFERMEIRO </v>
      </c>
      <c r="E185" s="1" t="s">
        <v>649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44273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6973.9</v>
      </c>
      <c r="K185" s="3">
        <v>5695.57</v>
      </c>
      <c r="L185" s="3">
        <v>3338.64</v>
      </c>
      <c r="M185" s="3">
        <v>2337.0500000000002</v>
      </c>
      <c r="N185" s="3">
        <v>1298.21</v>
      </c>
      <c r="O185" s="3">
        <v>0</v>
      </c>
      <c r="P185" s="3">
        <v>1278.33</v>
      </c>
    </row>
    <row r="186" spans="1:16" x14ac:dyDescent="0.25">
      <c r="A186" s="1">
        <v>422061</v>
      </c>
      <c r="B186" s="19" t="str">
        <f>LOOKUP(Tabela1[[#This Row],[Matricula]],Contratos!A:A,Contratos!B:B)</f>
        <v xml:space="preserve">SERGIO ROBERTO IZIDORO DOS SANTOS </v>
      </c>
      <c r="C186" s="19" t="str">
        <f>LOOKUP(Tabela1[[#This Row],[Matricula]],Contratos!A:A,Contratos!C:C)</f>
        <v>ENFTEMP</v>
      </c>
      <c r="D186" s="19" t="str">
        <f>LOOKUP(Tabela1[[#This Row],[Matricula]],Contratos!A:A,Contratos!D:D)</f>
        <v xml:space="preserve">ENFERMEIRO </v>
      </c>
      <c r="E186" s="1" t="s">
        <v>649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44273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6421.76</v>
      </c>
      <c r="K186" s="3">
        <v>5096.74</v>
      </c>
      <c r="L186" s="3">
        <v>3338.64</v>
      </c>
      <c r="M186" s="3">
        <v>2337.0500000000002</v>
      </c>
      <c r="N186" s="3">
        <v>746.07</v>
      </c>
      <c r="O186" s="3">
        <v>0</v>
      </c>
      <c r="P186" s="3">
        <v>1325.02</v>
      </c>
    </row>
    <row r="187" spans="1:16" x14ac:dyDescent="0.25">
      <c r="A187" s="1">
        <v>422070</v>
      </c>
      <c r="B187" s="19" t="str">
        <f>LOOKUP(Tabela1[[#This Row],[Matricula]],Contratos!A:A,Contratos!B:B)</f>
        <v xml:space="preserve">TERCI CRISTINA AGNER </v>
      </c>
      <c r="C187" s="19" t="str">
        <f>LOOKUP(Tabela1[[#This Row],[Matricula]],Contratos!A:A,Contratos!C:C)</f>
        <v>ENFTEMP</v>
      </c>
      <c r="D187" s="19" t="str">
        <f>LOOKUP(Tabela1[[#This Row],[Matricula]],Contratos!A:A,Contratos!D:D)</f>
        <v xml:space="preserve">ENFERMEIRO </v>
      </c>
      <c r="E187" s="1" t="s">
        <v>649</v>
      </c>
      <c r="F187" s="19" t="str">
        <f>LOOKUP(Tabela1[[#This Row],[Matricula]],Contratos!A:A,Contratos!I:I)</f>
        <v xml:space="preserve">HU </v>
      </c>
      <c r="G187" s="2">
        <f>LOOKUP(Tabela1[[#This Row],[Matricula]],Tabela2[Matrícula],Tabela2[Admissão])</f>
        <v>44273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6879.46</v>
      </c>
      <c r="K187" s="3">
        <v>5553.25</v>
      </c>
      <c r="L187" s="3">
        <v>3338.64</v>
      </c>
      <c r="M187" s="3">
        <v>2337.0500000000002</v>
      </c>
      <c r="N187" s="3">
        <v>1203.77</v>
      </c>
      <c r="O187" s="3">
        <v>0</v>
      </c>
      <c r="P187" s="3">
        <v>1326.21</v>
      </c>
    </row>
    <row r="188" spans="1:16" x14ac:dyDescent="0.25">
      <c r="A188" s="1">
        <v>422088</v>
      </c>
      <c r="B188" s="19" t="str">
        <f>LOOKUP(Tabela1[[#This Row],[Matricula]],Contratos!A:A,Contratos!B:B)</f>
        <v xml:space="preserve">IVONE APARECIDA SOARES MENDES </v>
      </c>
      <c r="C188" s="19" t="str">
        <f>LOOKUP(Tabela1[[#This Row],[Matricula]],Contratos!A:A,Contratos!C:C)</f>
        <v>ENFTEMP</v>
      </c>
      <c r="D188" s="19" t="str">
        <f>LOOKUP(Tabela1[[#This Row],[Matricula]],Contratos!A:A,Contratos!D:D)</f>
        <v xml:space="preserve">ENFERMEIRO </v>
      </c>
      <c r="E188" s="1" t="s">
        <v>649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44273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6421.76</v>
      </c>
      <c r="K188" s="3">
        <v>5096.74</v>
      </c>
      <c r="L188" s="3">
        <v>3338.64</v>
      </c>
      <c r="M188" s="3">
        <v>2337.0500000000002</v>
      </c>
      <c r="N188" s="3">
        <v>746.07</v>
      </c>
      <c r="O188" s="3">
        <v>0</v>
      </c>
      <c r="P188" s="3">
        <v>1325.02</v>
      </c>
    </row>
    <row r="189" spans="1:16" x14ac:dyDescent="0.25">
      <c r="A189" s="1">
        <v>422096</v>
      </c>
      <c r="B189" s="19" t="str">
        <f>LOOKUP(Tabela1[[#This Row],[Matricula]],Contratos!A:A,Contratos!B:B)</f>
        <v xml:space="preserve">KATIA FERMINO DA SILVA </v>
      </c>
      <c r="C189" s="19" t="str">
        <f>LOOKUP(Tabela1[[#This Row],[Matricula]],Contratos!A:A,Contratos!C:C)</f>
        <v>ENFTEMP</v>
      </c>
      <c r="D189" s="19" t="str">
        <f>LOOKUP(Tabela1[[#This Row],[Matricula]],Contratos!A:A,Contratos!D:D)</f>
        <v xml:space="preserve">ENFERMEIRO </v>
      </c>
      <c r="E189" s="1" t="s">
        <v>649</v>
      </c>
      <c r="F189" s="19" t="str">
        <f>LOOKUP(Tabela1[[#This Row],[Matricula]],Contratos!A:A,Contratos!I:I)</f>
        <v>DAPS</v>
      </c>
      <c r="G189" s="2">
        <f>LOOKUP(Tabela1[[#This Row],[Matricula]],Tabela2[Matrícula],Tabela2[Admissão])</f>
        <v>44273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6314.66</v>
      </c>
      <c r="K189" s="3">
        <v>4919.91</v>
      </c>
      <c r="L189" s="3">
        <v>3338.64</v>
      </c>
      <c r="M189" s="3">
        <v>2337.0500000000002</v>
      </c>
      <c r="N189" s="3">
        <v>638.97</v>
      </c>
      <c r="O189" s="3">
        <v>0</v>
      </c>
      <c r="P189" s="3">
        <v>1394.75</v>
      </c>
    </row>
    <row r="190" spans="1:16" x14ac:dyDescent="0.25">
      <c r="A190" s="1">
        <v>422100</v>
      </c>
      <c r="B190" s="19" t="str">
        <f>LOOKUP(Tabela1[[#This Row],[Matricula]],Contratos!A:A,Contratos!B:B)</f>
        <v xml:space="preserve">PAULO AUGUSTO BARIONI </v>
      </c>
      <c r="C190" s="19" t="str">
        <f>LOOKUP(Tabela1[[#This Row],[Matricula]],Contratos!A:A,Contratos!C:C)</f>
        <v>ENFTEMP</v>
      </c>
      <c r="D190" s="19" t="str">
        <f>LOOKUP(Tabela1[[#This Row],[Matricula]],Contratos!A:A,Contratos!D:D)</f>
        <v xml:space="preserve">ENFERMEIRO </v>
      </c>
      <c r="E190" s="1" t="s">
        <v>649</v>
      </c>
      <c r="F190" s="19" t="str">
        <f>LOOKUP(Tabela1[[#This Row],[Matricula]],Contratos!A:A,Contratos!I:I)</f>
        <v xml:space="preserve">HU </v>
      </c>
      <c r="G190" s="2">
        <f>LOOKUP(Tabela1[[#This Row],[Matricula]],Tabela2[Matrícula],Tabela2[Admissão])</f>
        <v>44273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6879.46</v>
      </c>
      <c r="K190" s="3">
        <v>5527.71</v>
      </c>
      <c r="L190" s="3">
        <v>3338.64</v>
      </c>
      <c r="M190" s="3">
        <v>2337.0500000000002</v>
      </c>
      <c r="N190" s="3">
        <v>1203.77</v>
      </c>
      <c r="O190" s="3">
        <v>0</v>
      </c>
      <c r="P190" s="3">
        <v>1351.75</v>
      </c>
    </row>
    <row r="191" spans="1:16" x14ac:dyDescent="0.25">
      <c r="A191" s="1">
        <v>422118</v>
      </c>
      <c r="B191" s="19" t="str">
        <f>LOOKUP(Tabela1[[#This Row],[Matricula]],Contratos!A:A,Contratos!B:B)</f>
        <v xml:space="preserve">PAULA CANDIDA DE OLIVEIRA ALVES </v>
      </c>
      <c r="C191" s="19" t="str">
        <f>LOOKUP(Tabela1[[#This Row],[Matricula]],Contratos!A:A,Contratos!C:C)</f>
        <v>ENFTEMP</v>
      </c>
      <c r="D191" s="19" t="str">
        <f>LOOKUP(Tabela1[[#This Row],[Matricula]],Contratos!A:A,Contratos!D:D)</f>
        <v xml:space="preserve">ENFERMEIRO </v>
      </c>
      <c r="E191" s="1" t="s">
        <v>649</v>
      </c>
      <c r="F191" s="19" t="str">
        <f>LOOKUP(Tabela1[[#This Row],[Matricula]],Contratos!A:A,Contratos!I:I)</f>
        <v>DAPS</v>
      </c>
      <c r="G191" s="2">
        <f>LOOKUP(Tabela1[[#This Row],[Matricula]],Tabela2[Matrícula],Tabela2[Admissão])</f>
        <v>44273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6650.61</v>
      </c>
      <c r="K191" s="3">
        <v>5874.6</v>
      </c>
      <c r="L191" s="3">
        <v>3338.64</v>
      </c>
      <c r="M191" s="3">
        <v>2337.0500000000002</v>
      </c>
      <c r="N191" s="3">
        <v>974.92</v>
      </c>
      <c r="O191" s="3">
        <v>0</v>
      </c>
      <c r="P191" s="3">
        <v>776.01</v>
      </c>
    </row>
    <row r="192" spans="1:16" x14ac:dyDescent="0.25">
      <c r="A192" s="1">
        <v>422126</v>
      </c>
      <c r="B192" s="19" t="str">
        <f>LOOKUP(Tabela1[[#This Row],[Matricula]],Contratos!A:A,Contratos!B:B)</f>
        <v xml:space="preserve">RAFAEL BETAZZA PEREIRA </v>
      </c>
      <c r="C192" s="19" t="str">
        <f>LOOKUP(Tabela1[[#This Row],[Matricula]],Contratos!A:A,Contratos!C:C)</f>
        <v>ENFTEMP</v>
      </c>
      <c r="D192" s="19" t="str">
        <f>LOOKUP(Tabela1[[#This Row],[Matricula]],Contratos!A:A,Contratos!D:D)</f>
        <v xml:space="preserve">ENFERMEIRO </v>
      </c>
      <c r="E192" s="1" t="s">
        <v>649</v>
      </c>
      <c r="F192" s="19" t="str">
        <f>LOOKUP(Tabela1[[#This Row],[Matricula]],Contratos!A:A,Contratos!I:I)</f>
        <v>DUES</v>
      </c>
      <c r="G192" s="2">
        <f>LOOKUP(Tabela1[[#This Row],[Matricula]],Tabela2[Matrícula],Tabela2[Admissão])</f>
        <v>44273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6650.61</v>
      </c>
      <c r="K192" s="3">
        <v>5387.34</v>
      </c>
      <c r="L192" s="3">
        <v>3338.64</v>
      </c>
      <c r="M192" s="3">
        <v>2337.0500000000002</v>
      </c>
      <c r="N192" s="3">
        <v>974.92</v>
      </c>
      <c r="O192" s="3">
        <v>0</v>
      </c>
      <c r="P192" s="3">
        <v>1263.27</v>
      </c>
    </row>
    <row r="193" spans="1:16" x14ac:dyDescent="0.25">
      <c r="A193" s="1">
        <v>422134</v>
      </c>
      <c r="B193" s="19" t="str">
        <f>LOOKUP(Tabela1[[#This Row],[Matricula]],Contratos!A:A,Contratos!B:B)</f>
        <v xml:space="preserve">JHONNE LUIZ SIMIONATO </v>
      </c>
      <c r="C193" s="19" t="str">
        <f>LOOKUP(Tabela1[[#This Row],[Matricula]],Contratos!A:A,Contratos!C:C)</f>
        <v>ENFTEMP</v>
      </c>
      <c r="D193" s="19" t="str">
        <f>LOOKUP(Tabela1[[#This Row],[Matricula]],Contratos!A:A,Contratos!D:D)</f>
        <v xml:space="preserve">ENFERMEIRO </v>
      </c>
      <c r="E193" s="1" t="s">
        <v>649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44273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7366.04</v>
      </c>
      <c r="K193" s="3">
        <v>6041.02</v>
      </c>
      <c r="L193" s="3">
        <v>3338.64</v>
      </c>
      <c r="M193" s="3">
        <v>2337.0500000000002</v>
      </c>
      <c r="N193" s="3">
        <v>1690.35</v>
      </c>
      <c r="O193" s="3">
        <v>0</v>
      </c>
      <c r="P193" s="3">
        <v>1325.02</v>
      </c>
    </row>
    <row r="194" spans="1:16" x14ac:dyDescent="0.25">
      <c r="A194" s="1">
        <v>422142</v>
      </c>
      <c r="B194" s="19" t="str">
        <f>LOOKUP(Tabela1[[#This Row],[Matricula]],Contratos!A:A,Contratos!B:B)</f>
        <v xml:space="preserve">ANA CAROLINA DANELLO </v>
      </c>
      <c r="C194" s="19" t="str">
        <f>LOOKUP(Tabela1[[#This Row],[Matricula]],Contratos!A:A,Contratos!C:C)</f>
        <v>ENFTEMP</v>
      </c>
      <c r="D194" s="19" t="str">
        <f>LOOKUP(Tabela1[[#This Row],[Matricula]],Contratos!A:A,Contratos!D:D)</f>
        <v xml:space="preserve">ENFERMEIRO </v>
      </c>
      <c r="E194" s="1" t="s">
        <v>649</v>
      </c>
      <c r="F194" s="19" t="str">
        <f>LOOKUP(Tabela1[[#This Row],[Matricula]],Contratos!A:A,Contratos!I:I)</f>
        <v>DUES</v>
      </c>
      <c r="G194" s="2">
        <f>LOOKUP(Tabela1[[#This Row],[Matricula]],Tabela2[Matrícula],Tabela2[Admissão])</f>
        <v>44273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7065.71</v>
      </c>
      <c r="K194" s="3">
        <v>5688.29</v>
      </c>
      <c r="L194" s="3">
        <v>3338.64</v>
      </c>
      <c r="M194" s="3">
        <v>2337.0500000000002</v>
      </c>
      <c r="N194" s="3">
        <v>1390.02</v>
      </c>
      <c r="O194" s="3">
        <v>0</v>
      </c>
      <c r="P194" s="3">
        <v>1377.42</v>
      </c>
    </row>
    <row r="195" spans="1:16" x14ac:dyDescent="0.25">
      <c r="A195" s="1">
        <v>422150</v>
      </c>
      <c r="B195" s="19" t="str">
        <f>LOOKUP(Tabela1[[#This Row],[Matricula]],Contratos!A:A,Contratos!B:B)</f>
        <v xml:space="preserve">ROSELI APARECIDA LEMES </v>
      </c>
      <c r="C195" s="19" t="str">
        <f>LOOKUP(Tabela1[[#This Row],[Matricula]],Contratos!A:A,Contratos!C:C)</f>
        <v>ENFTEMP</v>
      </c>
      <c r="D195" s="19" t="str">
        <f>LOOKUP(Tabela1[[#This Row],[Matricula]],Contratos!A:A,Contratos!D:D)</f>
        <v xml:space="preserve">ENFERMEIRO </v>
      </c>
      <c r="E195" s="1" t="s">
        <v>649</v>
      </c>
      <c r="F195" s="19" t="str">
        <f>LOOKUP(Tabela1[[#This Row],[Matricula]],Contratos!A:A,Contratos!I:I)</f>
        <v>DUES</v>
      </c>
      <c r="G195" s="2">
        <f>LOOKUP(Tabela1[[#This Row],[Matricula]],Tabela2[Matrícula],Tabela2[Admissão])</f>
        <v>44273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7006.73</v>
      </c>
      <c r="K195" s="3">
        <v>5635.3</v>
      </c>
      <c r="L195" s="3">
        <v>3338.64</v>
      </c>
      <c r="M195" s="3">
        <v>2337.0500000000002</v>
      </c>
      <c r="N195" s="3">
        <v>1331.04</v>
      </c>
      <c r="O195" s="3">
        <v>0</v>
      </c>
      <c r="P195" s="3">
        <v>1371.43</v>
      </c>
    </row>
    <row r="196" spans="1:16" x14ac:dyDescent="0.25">
      <c r="A196" s="1">
        <v>422169</v>
      </c>
      <c r="B196" s="19" t="str">
        <f>LOOKUP(Tabela1[[#This Row],[Matricula]],Contratos!A:A,Contratos!B:B)</f>
        <v xml:space="preserve">SILVIA NEVES DOS SANTOS </v>
      </c>
      <c r="C196" s="19" t="str">
        <f>LOOKUP(Tabela1[[#This Row],[Matricula]],Contratos!A:A,Contratos!C:C)</f>
        <v>ENFTEMP</v>
      </c>
      <c r="D196" s="19" t="str">
        <f>LOOKUP(Tabela1[[#This Row],[Matricula]],Contratos!A:A,Contratos!D:D)</f>
        <v xml:space="preserve">ENFERMEIRO </v>
      </c>
      <c r="E196" s="1" t="s">
        <v>649</v>
      </c>
      <c r="F196" s="19" t="str">
        <f>LOOKUP(Tabela1[[#This Row],[Matricula]],Contratos!A:A,Contratos!I:I)</f>
        <v>DAPS</v>
      </c>
      <c r="G196" s="2">
        <f>LOOKUP(Tabela1[[#This Row],[Matricula]],Tabela2[Matrícula],Tabela2[Admissão])</f>
        <v>44273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6421.76</v>
      </c>
      <c r="K196" s="3">
        <v>5585.19</v>
      </c>
      <c r="L196" s="3">
        <v>3338.64</v>
      </c>
      <c r="M196" s="3">
        <v>2337.0500000000002</v>
      </c>
      <c r="N196" s="3">
        <v>746.07</v>
      </c>
      <c r="O196" s="3">
        <v>0</v>
      </c>
      <c r="P196" s="3">
        <v>836.57</v>
      </c>
    </row>
    <row r="197" spans="1:16" x14ac:dyDescent="0.25">
      <c r="A197" s="1">
        <v>422177</v>
      </c>
      <c r="B197" s="19" t="str">
        <f>LOOKUP(Tabela1[[#This Row],[Matricula]],Contratos!A:A,Contratos!B:B)</f>
        <v xml:space="preserve">TIAGO IDALGO ZANIN JUAREZ </v>
      </c>
      <c r="C197" s="19" t="str">
        <f>LOOKUP(Tabela1[[#This Row],[Matricula]],Contratos!A:A,Contratos!C:C)</f>
        <v>ENFTEMP</v>
      </c>
      <c r="D197" s="19" t="str">
        <f>LOOKUP(Tabela1[[#This Row],[Matricula]],Contratos!A:A,Contratos!D:D)</f>
        <v xml:space="preserve">ENFERMEIRO </v>
      </c>
      <c r="E197" s="1" t="s">
        <v>649</v>
      </c>
      <c r="F197" s="19" t="str">
        <f>LOOKUP(Tabela1[[#This Row],[Matricula]],Contratos!A:A,Contratos!I:I)</f>
        <v>DAPS</v>
      </c>
      <c r="G197" s="2">
        <f>LOOKUP(Tabela1[[#This Row],[Matricula]],Tabela2[Matrícula],Tabela2[Admissão])</f>
        <v>44273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6001.38</v>
      </c>
      <c r="K197" s="3">
        <v>4719.04</v>
      </c>
      <c r="L197" s="3">
        <v>3338.64</v>
      </c>
      <c r="M197" s="3">
        <v>2337.0500000000002</v>
      </c>
      <c r="N197" s="3">
        <v>325.69</v>
      </c>
      <c r="O197" s="3">
        <v>0</v>
      </c>
      <c r="P197" s="3">
        <v>1282.3399999999999</v>
      </c>
    </row>
    <row r="198" spans="1:16" x14ac:dyDescent="0.25">
      <c r="A198" s="1">
        <v>422185</v>
      </c>
      <c r="B198" s="19" t="str">
        <f>LOOKUP(Tabela1[[#This Row],[Matricula]],Contratos!A:A,Contratos!B:B)</f>
        <v xml:space="preserve">CLAUDINEI DE MELO SANTOS </v>
      </c>
      <c r="C198" s="19" t="str">
        <f>LOOKUP(Tabela1[[#This Row],[Matricula]],Contratos!A:A,Contratos!C:C)</f>
        <v>ENFTEMP</v>
      </c>
      <c r="D198" s="19" t="str">
        <f>LOOKUP(Tabela1[[#This Row],[Matricula]],Contratos!A:A,Contratos!D:D)</f>
        <v xml:space="preserve">ENFERMEIRO </v>
      </c>
      <c r="E198" s="1" t="s">
        <v>649</v>
      </c>
      <c r="F198" s="19" t="str">
        <f>LOOKUP(Tabela1[[#This Row],[Matricula]],Contratos!A:A,Contratos!I:I)</f>
        <v xml:space="preserve">HU </v>
      </c>
      <c r="G198" s="2">
        <f>LOOKUP(Tabela1[[#This Row],[Matricula]],Tabela2[Matrícula],Tabela2[Admissão])</f>
        <v>44273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6797.09</v>
      </c>
      <c r="K198" s="3">
        <v>5394.3</v>
      </c>
      <c r="L198" s="3">
        <v>3338.64</v>
      </c>
      <c r="M198" s="3">
        <v>2337.0500000000002</v>
      </c>
      <c r="N198" s="3">
        <v>1121.4000000000001</v>
      </c>
      <c r="O198" s="3">
        <v>0</v>
      </c>
      <c r="P198" s="3">
        <v>1402.79</v>
      </c>
    </row>
    <row r="199" spans="1:16" x14ac:dyDescent="0.25">
      <c r="A199" s="1">
        <v>422207</v>
      </c>
      <c r="B199" s="19" t="str">
        <f>LOOKUP(Tabela1[[#This Row],[Matricula]],Contratos!A:A,Contratos!B:B)</f>
        <v xml:space="preserve">LILIANE FERNANDA DOS SANTOS PIRES </v>
      </c>
      <c r="C199" s="19" t="str">
        <f>LOOKUP(Tabela1[[#This Row],[Matricula]],Contratos!A:A,Contratos!C:C)</f>
        <v>ENFTEMP</v>
      </c>
      <c r="D199" s="19" t="str">
        <f>LOOKUP(Tabela1[[#This Row],[Matricula]],Contratos!A:A,Contratos!D:D)</f>
        <v xml:space="preserve">ENFERMEIRO </v>
      </c>
      <c r="E199" s="1" t="s">
        <v>649</v>
      </c>
      <c r="F199" s="19" t="str">
        <f>LOOKUP(Tabela1[[#This Row],[Matricula]],Contratos!A:A,Contratos!I:I)</f>
        <v>DAPS</v>
      </c>
      <c r="G199" s="2">
        <f>LOOKUP(Tabela1[[#This Row],[Matricula]],Tabela2[Matrícula],Tabela2[Admissão])</f>
        <v>44273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6192.91</v>
      </c>
      <c r="K199" s="3">
        <v>4954.0600000000004</v>
      </c>
      <c r="L199" s="3">
        <v>3338.64</v>
      </c>
      <c r="M199" s="3">
        <v>2337.0500000000002</v>
      </c>
      <c r="N199" s="3">
        <v>517.22</v>
      </c>
      <c r="O199" s="3">
        <v>0</v>
      </c>
      <c r="P199" s="3">
        <v>1238.8499999999999</v>
      </c>
    </row>
    <row r="200" spans="1:16" x14ac:dyDescent="0.25">
      <c r="A200" s="1">
        <v>422215</v>
      </c>
      <c r="B200" s="19" t="str">
        <f>LOOKUP(Tabela1[[#This Row],[Matricula]],Contratos!A:A,Contratos!B:B)</f>
        <v xml:space="preserve">RENATA MAMEDIO GUANDALINI </v>
      </c>
      <c r="C200" s="19" t="str">
        <f>LOOKUP(Tabela1[[#This Row],[Matricula]],Contratos!A:A,Contratos!C:C)</f>
        <v>ENFTEMP</v>
      </c>
      <c r="D200" s="19" t="str">
        <f>LOOKUP(Tabela1[[#This Row],[Matricula]],Contratos!A:A,Contratos!D:D)</f>
        <v xml:space="preserve">ENFERMEIRO </v>
      </c>
      <c r="E200" s="1" t="s">
        <v>649</v>
      </c>
      <c r="F200" s="19" t="str">
        <f>LOOKUP(Tabela1[[#This Row],[Matricula]],Contratos!A:A,Contratos!I:I)</f>
        <v>DAPS</v>
      </c>
      <c r="G200" s="2">
        <f>LOOKUP(Tabela1[[#This Row],[Matricula]],Tabela2[Matrícula],Tabela2[Admissão])</f>
        <v>44273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6865.8</v>
      </c>
      <c r="K200" s="3">
        <v>5540.78</v>
      </c>
      <c r="L200" s="3">
        <v>3338.64</v>
      </c>
      <c r="M200" s="3">
        <v>2337.0500000000002</v>
      </c>
      <c r="N200" s="3">
        <v>1190.1099999999999</v>
      </c>
      <c r="O200" s="3">
        <v>0</v>
      </c>
      <c r="P200" s="3">
        <v>1325.02</v>
      </c>
    </row>
    <row r="201" spans="1:16" x14ac:dyDescent="0.25">
      <c r="A201" s="1">
        <v>422223</v>
      </c>
      <c r="B201" s="19" t="str">
        <f>LOOKUP(Tabela1[[#This Row],[Matricula]],Contratos!A:A,Contratos!B:B)</f>
        <v xml:space="preserve">GISELE CRYSTINA CESAR </v>
      </c>
      <c r="C201" s="19" t="str">
        <f>LOOKUP(Tabela1[[#This Row],[Matricula]],Contratos!A:A,Contratos!C:C)</f>
        <v>ENFTEMP</v>
      </c>
      <c r="D201" s="19" t="str">
        <f>LOOKUP(Tabela1[[#This Row],[Matricula]],Contratos!A:A,Contratos!D:D)</f>
        <v xml:space="preserve">ENFERMEIRO </v>
      </c>
      <c r="E201" s="1" t="s">
        <v>649</v>
      </c>
      <c r="F201" s="19" t="str">
        <f>LOOKUP(Tabela1[[#This Row],[Matricula]],Contratos!A:A,Contratos!I:I)</f>
        <v>DUES</v>
      </c>
      <c r="G201" s="2">
        <f>LOOKUP(Tabela1[[#This Row],[Matricula]],Tabela2[Matrícula],Tabela2[Admissão])</f>
        <v>44273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6269.74</v>
      </c>
      <c r="K201" s="3">
        <v>4300.9799999999996</v>
      </c>
      <c r="L201" s="3">
        <v>3338.64</v>
      </c>
      <c r="M201" s="3">
        <v>2337.0500000000002</v>
      </c>
      <c r="N201" s="3">
        <v>594.04999999999995</v>
      </c>
      <c r="O201" s="3">
        <v>0</v>
      </c>
      <c r="P201" s="3">
        <v>1968.76</v>
      </c>
    </row>
    <row r="202" spans="1:16" x14ac:dyDescent="0.25">
      <c r="A202" s="1">
        <v>422231</v>
      </c>
      <c r="B202" s="19" t="str">
        <f>LOOKUP(Tabela1[[#This Row],[Matricula]],Contratos!A:A,Contratos!B:B)</f>
        <v xml:space="preserve">ROSE FERREIRA LI </v>
      </c>
      <c r="C202" s="19" t="str">
        <f>LOOKUP(Tabela1[[#This Row],[Matricula]],Contratos!A:A,Contratos!C:C)</f>
        <v>ENFTEMP</v>
      </c>
      <c r="D202" s="19" t="str">
        <f>LOOKUP(Tabela1[[#This Row],[Matricula]],Contratos!A:A,Contratos!D:D)</f>
        <v xml:space="preserve">ENFERMEIRO </v>
      </c>
      <c r="E202" s="1" t="s">
        <v>649</v>
      </c>
      <c r="F202" s="19" t="str">
        <f>LOOKUP(Tabela1[[#This Row],[Matricula]],Contratos!A:A,Contratos!I:I)</f>
        <v>DAPS</v>
      </c>
      <c r="G202" s="2">
        <f>LOOKUP(Tabela1[[#This Row],[Matricula]],Tabela2[Matrícula],Tabela2[Admissão])</f>
        <v>44273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6421.76</v>
      </c>
      <c r="K202" s="3">
        <v>5096.74</v>
      </c>
      <c r="L202" s="3">
        <v>3338.64</v>
      </c>
      <c r="M202" s="3">
        <v>2337.0500000000002</v>
      </c>
      <c r="N202" s="3">
        <v>746.07</v>
      </c>
      <c r="O202" s="3">
        <v>0</v>
      </c>
      <c r="P202" s="3">
        <v>1325.02</v>
      </c>
    </row>
    <row r="203" spans="1:16" x14ac:dyDescent="0.25">
      <c r="A203" s="1">
        <v>422240</v>
      </c>
      <c r="B203" s="19" t="str">
        <f>LOOKUP(Tabela1[[#This Row],[Matricula]],Contratos!A:A,Contratos!B:B)</f>
        <v xml:space="preserve">SUZANA DE FATIMA OLIVEIRA NOSKE DIAS </v>
      </c>
      <c r="C203" s="19" t="str">
        <f>LOOKUP(Tabela1[[#This Row],[Matricula]],Contratos!A:A,Contratos!C:C)</f>
        <v>ENFTEMP</v>
      </c>
      <c r="D203" s="19" t="str">
        <f>LOOKUP(Tabela1[[#This Row],[Matricula]],Contratos!A:A,Contratos!D:D)</f>
        <v xml:space="preserve">ENFERMEIRO </v>
      </c>
      <c r="E203" s="1" t="s">
        <v>649</v>
      </c>
      <c r="F203" s="19" t="str">
        <f>LOOKUP(Tabela1[[#This Row],[Matricula]],Contratos!A:A,Contratos!I:I)</f>
        <v>DAPS</v>
      </c>
      <c r="G203" s="2">
        <f>LOOKUP(Tabela1[[#This Row],[Matricula]],Tabela2[Matrícula],Tabela2[Admissão])</f>
        <v>44273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6192.91</v>
      </c>
      <c r="K203" s="3">
        <v>4954.0600000000004</v>
      </c>
      <c r="L203" s="3">
        <v>3338.64</v>
      </c>
      <c r="M203" s="3">
        <v>2337.0500000000002</v>
      </c>
      <c r="N203" s="3">
        <v>517.22</v>
      </c>
      <c r="O203" s="3">
        <v>0</v>
      </c>
      <c r="P203" s="3">
        <v>1238.8499999999999</v>
      </c>
    </row>
    <row r="204" spans="1:16" x14ac:dyDescent="0.25">
      <c r="A204" s="1">
        <v>422258</v>
      </c>
      <c r="B204" s="19" t="str">
        <f>LOOKUP(Tabela1[[#This Row],[Matricula]],Contratos!A:A,Contratos!B:B)</f>
        <v xml:space="preserve">INGRID LEATRICE GRIMAS SENEDESE </v>
      </c>
      <c r="C204" s="19" t="str">
        <f>LOOKUP(Tabela1[[#This Row],[Matricula]],Contratos!A:A,Contratos!C:C)</f>
        <v>ENFTEMP</v>
      </c>
      <c r="D204" s="19" t="str">
        <f>LOOKUP(Tabela1[[#This Row],[Matricula]],Contratos!A:A,Contratos!D:D)</f>
        <v xml:space="preserve">ENFERMEIRO </v>
      </c>
      <c r="E204" s="1" t="s">
        <v>649</v>
      </c>
      <c r="F204" s="19" t="str">
        <f>LOOKUP(Tabela1[[#This Row],[Matricula]],Contratos!A:A,Contratos!I:I)</f>
        <v>DAPS</v>
      </c>
      <c r="G204" s="2">
        <f>LOOKUP(Tabela1[[#This Row],[Matricula]],Tabela2[Matrícula],Tabela2[Admissão])</f>
        <v>44273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7992.59</v>
      </c>
      <c r="K204" s="3">
        <v>6667.57</v>
      </c>
      <c r="L204" s="3">
        <v>3338.64</v>
      </c>
      <c r="M204" s="3">
        <v>2337.0500000000002</v>
      </c>
      <c r="N204" s="3">
        <v>2316.9</v>
      </c>
      <c r="O204" s="3">
        <v>0</v>
      </c>
      <c r="P204" s="3">
        <v>1325.02</v>
      </c>
    </row>
    <row r="205" spans="1:16" x14ac:dyDescent="0.25">
      <c r="A205" s="1">
        <v>422266</v>
      </c>
      <c r="B205" s="19" t="str">
        <f>LOOKUP(Tabela1[[#This Row],[Matricula]],Contratos!A:A,Contratos!B:B)</f>
        <v xml:space="preserve">LIGIA MARIA COSTA </v>
      </c>
      <c r="C205" s="19" t="str">
        <f>LOOKUP(Tabela1[[#This Row],[Matricula]],Contratos!A:A,Contratos!C:C)</f>
        <v>ENFTEMP</v>
      </c>
      <c r="D205" s="19" t="str">
        <f>LOOKUP(Tabela1[[#This Row],[Matricula]],Contratos!A:A,Contratos!D:D)</f>
        <v xml:space="preserve">ENFERMEIRO </v>
      </c>
      <c r="E205" s="1" t="s">
        <v>649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44273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11416.37</v>
      </c>
      <c r="K205" s="3">
        <v>10091.35</v>
      </c>
      <c r="L205" s="3">
        <v>3338.64</v>
      </c>
      <c r="M205" s="3">
        <v>2337.0500000000002</v>
      </c>
      <c r="N205" s="3">
        <v>5740.68</v>
      </c>
      <c r="O205" s="3">
        <v>0</v>
      </c>
      <c r="P205" s="3">
        <v>1325.02</v>
      </c>
    </row>
    <row r="206" spans="1:16" x14ac:dyDescent="0.25">
      <c r="A206" s="1">
        <v>422274</v>
      </c>
      <c r="B206" s="19" t="str">
        <f>LOOKUP(Tabela1[[#This Row],[Matricula]],Contratos!A:A,Contratos!B:B)</f>
        <v xml:space="preserve">PRISCILLA GIBELLATO SANTIM </v>
      </c>
      <c r="C206" s="19" t="str">
        <f>LOOKUP(Tabela1[[#This Row],[Matricula]],Contratos!A:A,Contratos!C:C)</f>
        <v>ENFTEMP</v>
      </c>
      <c r="D206" s="19" t="str">
        <f>LOOKUP(Tabela1[[#This Row],[Matricula]],Contratos!A:A,Contratos!D:D)</f>
        <v xml:space="preserve">ENFERMEIRO </v>
      </c>
      <c r="E206" s="1" t="s">
        <v>649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44273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6650.61</v>
      </c>
      <c r="K206" s="3">
        <v>5387.34</v>
      </c>
      <c r="L206" s="3">
        <v>3338.64</v>
      </c>
      <c r="M206" s="3">
        <v>2337.0500000000002</v>
      </c>
      <c r="N206" s="3">
        <v>974.92</v>
      </c>
      <c r="O206" s="3">
        <v>0</v>
      </c>
      <c r="P206" s="3">
        <v>1263.27</v>
      </c>
    </row>
    <row r="207" spans="1:16" x14ac:dyDescent="0.25">
      <c r="A207" s="1">
        <v>422282</v>
      </c>
      <c r="B207" s="19" t="str">
        <f>LOOKUP(Tabela1[[#This Row],[Matricula]],Contratos!A:A,Contratos!B:B)</f>
        <v xml:space="preserve">ESTER CABRAL DE JESUZ </v>
      </c>
      <c r="C207" s="19" t="str">
        <f>LOOKUP(Tabela1[[#This Row],[Matricula]],Contratos!A:A,Contratos!C:C)</f>
        <v>ENFTEMP</v>
      </c>
      <c r="D207" s="19" t="str">
        <f>LOOKUP(Tabela1[[#This Row],[Matricula]],Contratos!A:A,Contratos!D:D)</f>
        <v xml:space="preserve">ENFERMEIRO </v>
      </c>
      <c r="E207" s="1" t="s">
        <v>649</v>
      </c>
      <c r="F207" s="19" t="str">
        <f>LOOKUP(Tabela1[[#This Row],[Matricula]],Contratos!A:A,Contratos!I:I)</f>
        <v>DAPS</v>
      </c>
      <c r="G207" s="2">
        <f>LOOKUP(Tabela1[[#This Row],[Matricula]],Tabela2[Matrícula],Tabela2[Admissão])</f>
        <v>44273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6421.76</v>
      </c>
      <c r="K207" s="3">
        <v>5096.74</v>
      </c>
      <c r="L207" s="3">
        <v>3338.64</v>
      </c>
      <c r="M207" s="3">
        <v>2337.0500000000002</v>
      </c>
      <c r="N207" s="3">
        <v>746.07</v>
      </c>
      <c r="O207" s="3">
        <v>0</v>
      </c>
      <c r="P207" s="3">
        <v>1325.02</v>
      </c>
    </row>
    <row r="208" spans="1:16" x14ac:dyDescent="0.25">
      <c r="A208" s="1">
        <v>422290</v>
      </c>
      <c r="B208" s="19" t="str">
        <f>LOOKUP(Tabela1[[#This Row],[Matricula]],Contratos!A:A,Contratos!B:B)</f>
        <v xml:space="preserve">SHIRLEY PIERETI </v>
      </c>
      <c r="C208" s="19" t="str">
        <f>LOOKUP(Tabela1[[#This Row],[Matricula]],Contratos!A:A,Contratos!C:C)</f>
        <v>ENFTEMP</v>
      </c>
      <c r="D208" s="19" t="str">
        <f>LOOKUP(Tabela1[[#This Row],[Matricula]],Contratos!A:A,Contratos!D:D)</f>
        <v xml:space="preserve">ENFERMEIRO </v>
      </c>
      <c r="E208" s="1" t="s">
        <v>649</v>
      </c>
      <c r="F208" s="19" t="str">
        <f>LOOKUP(Tabela1[[#This Row],[Matricula]],Contratos!A:A,Contratos!I:I)</f>
        <v>DUES</v>
      </c>
      <c r="G208" s="2">
        <f>LOOKUP(Tabela1[[#This Row],[Matricula]],Tabela2[Matrícula],Tabela2[Admissão])</f>
        <v>44273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6271.41</v>
      </c>
      <c r="K208" s="3">
        <v>5013.26</v>
      </c>
      <c r="L208" s="3">
        <v>3338.64</v>
      </c>
      <c r="M208" s="3">
        <v>2337.0500000000002</v>
      </c>
      <c r="N208" s="3">
        <v>595.72</v>
      </c>
      <c r="O208" s="3">
        <v>0</v>
      </c>
      <c r="P208" s="3">
        <v>1258.1500000000001</v>
      </c>
    </row>
    <row r="209" spans="1:16" x14ac:dyDescent="0.25">
      <c r="A209" s="1">
        <v>422312</v>
      </c>
      <c r="B209" s="19" t="str">
        <f>LOOKUP(Tabela1[[#This Row],[Matricula]],Contratos!A:A,Contratos!B:B)</f>
        <v xml:space="preserve">MARIA DE LOURDES DOMINGOS DA SILVA </v>
      </c>
      <c r="C209" s="19" t="str">
        <f>LOOKUP(Tabela1[[#This Row],[Matricula]],Contratos!A:A,Contratos!C:C)</f>
        <v>ENFTEMP</v>
      </c>
      <c r="D209" s="19" t="str">
        <f>LOOKUP(Tabela1[[#This Row],[Matricula]],Contratos!A:A,Contratos!D:D)</f>
        <v xml:space="preserve">ENFERMEIRO </v>
      </c>
      <c r="E209" s="1" t="s">
        <v>649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44273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6425.54</v>
      </c>
      <c r="K209" s="3">
        <v>5081.96</v>
      </c>
      <c r="L209" s="3">
        <v>3338.64</v>
      </c>
      <c r="M209" s="3">
        <v>2337.0500000000002</v>
      </c>
      <c r="N209" s="3">
        <v>749.85</v>
      </c>
      <c r="O209" s="3">
        <v>0</v>
      </c>
      <c r="P209" s="3">
        <v>1343.58</v>
      </c>
    </row>
    <row r="210" spans="1:16" x14ac:dyDescent="0.25">
      <c r="A210" s="1">
        <v>422320</v>
      </c>
      <c r="B210" s="19" t="str">
        <f>LOOKUP(Tabela1[[#This Row],[Matricula]],Contratos!A:A,Contratos!B:B)</f>
        <v xml:space="preserve">SUELEN CORREA DE SOUZA </v>
      </c>
      <c r="C210" s="19" t="str">
        <f>LOOKUP(Tabela1[[#This Row],[Matricula]],Contratos!A:A,Contratos!C:C)</f>
        <v>ENFTEMP</v>
      </c>
      <c r="D210" s="19" t="str">
        <f>LOOKUP(Tabela1[[#This Row],[Matricula]],Contratos!A:A,Contratos!D:D)</f>
        <v xml:space="preserve">ENFERMEIRO </v>
      </c>
      <c r="E210" s="1" t="s">
        <v>649</v>
      </c>
      <c r="F210" s="19" t="str">
        <f>LOOKUP(Tabela1[[#This Row],[Matricula]],Contratos!A:A,Contratos!I:I)</f>
        <v>DAPS</v>
      </c>
      <c r="G210" s="2">
        <f>LOOKUP(Tabela1[[#This Row],[Matricula]],Tabela2[Matrícula],Tabela2[Admissão])</f>
        <v>44273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6730.88</v>
      </c>
      <c r="K210" s="3">
        <v>5366.03</v>
      </c>
      <c r="L210" s="3">
        <v>3338.64</v>
      </c>
      <c r="M210" s="3">
        <v>2337.0500000000002</v>
      </c>
      <c r="N210" s="3">
        <v>1055.19</v>
      </c>
      <c r="O210" s="3">
        <v>0</v>
      </c>
      <c r="P210" s="3">
        <v>1364.85</v>
      </c>
    </row>
    <row r="211" spans="1:16" x14ac:dyDescent="0.25">
      <c r="A211" s="1">
        <v>422355</v>
      </c>
      <c r="B211" s="19" t="str">
        <f>LOOKUP(Tabela1[[#This Row],[Matricula]],Contratos!A:A,Contratos!B:B)</f>
        <v xml:space="preserve">ALZIRA APARECIDA BOAVENTURA YAMAMOTO </v>
      </c>
      <c r="C211" s="19" t="str">
        <f>LOOKUP(Tabela1[[#This Row],[Matricula]],Contratos!A:A,Contratos!C:C)</f>
        <v>ENFTEMP</v>
      </c>
      <c r="D211" s="19" t="str">
        <f>LOOKUP(Tabela1[[#This Row],[Matricula]],Contratos!A:A,Contratos!D:D)</f>
        <v xml:space="preserve">ENFERMEIRO </v>
      </c>
      <c r="E211" s="1" t="s">
        <v>649</v>
      </c>
      <c r="F211" s="19" t="str">
        <f>LOOKUP(Tabela1[[#This Row],[Matricula]],Contratos!A:A,Contratos!I:I)</f>
        <v>DAPS</v>
      </c>
      <c r="G211" s="2">
        <f>LOOKUP(Tabela1[[#This Row],[Matricula]],Tabela2[Matrícula],Tabela2[Admissão])</f>
        <v>44273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6839.24</v>
      </c>
      <c r="K211" s="3">
        <v>5981.88</v>
      </c>
      <c r="L211" s="3">
        <v>3338.64</v>
      </c>
      <c r="M211" s="3">
        <v>2337.0500000000002</v>
      </c>
      <c r="N211" s="3">
        <v>1163.55</v>
      </c>
      <c r="O211" s="3">
        <v>0</v>
      </c>
      <c r="P211" s="3">
        <v>857.36</v>
      </c>
    </row>
    <row r="212" spans="1:16" x14ac:dyDescent="0.25">
      <c r="A212" s="1">
        <v>422363</v>
      </c>
      <c r="B212" s="19" t="str">
        <f>LOOKUP(Tabela1[[#This Row],[Matricula]],Contratos!A:A,Contratos!B:B)</f>
        <v xml:space="preserve">ADRIANA FERREIRA DA SILVA </v>
      </c>
      <c r="C212" s="19" t="str">
        <f>LOOKUP(Tabela1[[#This Row],[Matricula]],Contratos!A:A,Contratos!C:C)</f>
        <v>ENFTEMP</v>
      </c>
      <c r="D212" s="19" t="str">
        <f>LOOKUP(Tabela1[[#This Row],[Matricula]],Contratos!A:A,Contratos!D:D)</f>
        <v xml:space="preserve">ENFERMEIRO </v>
      </c>
      <c r="E212" s="1" t="s">
        <v>649</v>
      </c>
      <c r="F212" s="19" t="str">
        <f>LOOKUP(Tabela1[[#This Row],[Matricula]],Contratos!A:A,Contratos!I:I)</f>
        <v>DAPS</v>
      </c>
      <c r="G212" s="2">
        <f>LOOKUP(Tabela1[[#This Row],[Matricula]],Tabela2[Matrícula],Tabela2[Admissão])</f>
        <v>44273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6324.92</v>
      </c>
      <c r="K212" s="3">
        <v>5020.18</v>
      </c>
      <c r="L212" s="3">
        <v>3338.64</v>
      </c>
      <c r="M212" s="3">
        <v>2337.0500000000002</v>
      </c>
      <c r="N212" s="3">
        <v>649.23</v>
      </c>
      <c r="O212" s="3">
        <v>0</v>
      </c>
      <c r="P212" s="3">
        <v>1304.74</v>
      </c>
    </row>
    <row r="213" spans="1:16" x14ac:dyDescent="0.25">
      <c r="A213" s="1">
        <v>422371</v>
      </c>
      <c r="B213" s="19" t="str">
        <f>LOOKUP(Tabela1[[#This Row],[Matricula]],Contratos!A:A,Contratos!B:B)</f>
        <v xml:space="preserve">CLAUDIA DENISE GARCIA </v>
      </c>
      <c r="C213" s="19" t="str">
        <f>LOOKUP(Tabela1[[#This Row],[Matricula]],Contratos!A:A,Contratos!C:C)</f>
        <v>ENFTEMP</v>
      </c>
      <c r="D213" s="19" t="str">
        <f>LOOKUP(Tabela1[[#This Row],[Matricula]],Contratos!A:A,Contratos!D:D)</f>
        <v xml:space="preserve">ENFERMEIRO </v>
      </c>
      <c r="E213" s="1" t="s">
        <v>649</v>
      </c>
      <c r="F213" s="19" t="str">
        <f>LOOKUP(Tabela1[[#This Row],[Matricula]],Contratos!A:A,Contratos!I:I)</f>
        <v>GABINETE</v>
      </c>
      <c r="G213" s="2">
        <f>LOOKUP(Tabela1[[#This Row],[Matricula]],Tabela2[Matrícula],Tabela2[Admissão])</f>
        <v>44277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5675.69</v>
      </c>
      <c r="K213" s="3">
        <v>4410.96</v>
      </c>
      <c r="L213" s="3">
        <v>3338.64</v>
      </c>
      <c r="M213" s="3">
        <v>2337.0500000000002</v>
      </c>
      <c r="N213" s="3">
        <v>0</v>
      </c>
      <c r="O213" s="3">
        <v>0</v>
      </c>
      <c r="P213" s="3">
        <v>1264.73</v>
      </c>
    </row>
    <row r="214" spans="1:16" x14ac:dyDescent="0.25">
      <c r="A214" s="1">
        <v>422380</v>
      </c>
      <c r="B214" s="19" t="str">
        <f>LOOKUP(Tabela1[[#This Row],[Matricula]],Contratos!A:A,Contratos!B:B)</f>
        <v xml:space="preserve">MARIA SUELLY DOS SANTOS MIRALLIA </v>
      </c>
      <c r="C214" s="19" t="str">
        <f>LOOKUP(Tabela1[[#This Row],[Matricula]],Contratos!A:A,Contratos!C:C)</f>
        <v>ENFTEMP</v>
      </c>
      <c r="D214" s="19" t="str">
        <f>LOOKUP(Tabela1[[#This Row],[Matricula]],Contratos!A:A,Contratos!D:D)</f>
        <v xml:space="preserve">ENFERMEIRO </v>
      </c>
      <c r="E214" s="1" t="s">
        <v>649</v>
      </c>
      <c r="F214" s="19" t="str">
        <f>LOOKUP(Tabela1[[#This Row],[Matricula]],Contratos!A:A,Contratos!I:I)</f>
        <v>DAPS</v>
      </c>
      <c r="G214" s="2">
        <f>LOOKUP(Tabela1[[#This Row],[Matricula]],Tabela2[Matrícula],Tabela2[Admissão])</f>
        <v>44277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6421.76</v>
      </c>
      <c r="K214" s="3">
        <v>5096.74</v>
      </c>
      <c r="L214" s="3">
        <v>3338.64</v>
      </c>
      <c r="M214" s="3">
        <v>2337.0500000000002</v>
      </c>
      <c r="N214" s="3">
        <v>746.07</v>
      </c>
      <c r="O214" s="3">
        <v>0</v>
      </c>
      <c r="P214" s="3">
        <v>1325.02</v>
      </c>
    </row>
    <row r="215" spans="1:16" x14ac:dyDescent="0.25">
      <c r="A215" s="1">
        <v>422398</v>
      </c>
      <c r="B215" s="19" t="str">
        <f>LOOKUP(Tabela1[[#This Row],[Matricula]],Contratos!A:A,Contratos!B:B)</f>
        <v xml:space="preserve">SILVANA LANDIM CRUZ </v>
      </c>
      <c r="C215" s="19" t="str">
        <f>LOOKUP(Tabela1[[#This Row],[Matricula]],Contratos!A:A,Contratos!C:C)</f>
        <v>ENFTEMP</v>
      </c>
      <c r="D215" s="19" t="str">
        <f>LOOKUP(Tabela1[[#This Row],[Matricula]],Contratos!A:A,Contratos!D:D)</f>
        <v xml:space="preserve">ENFERMEIRO </v>
      </c>
      <c r="E215" s="1" t="s">
        <v>649</v>
      </c>
      <c r="F215" s="19" t="str">
        <f>LOOKUP(Tabela1[[#This Row],[Matricula]],Contratos!A:A,Contratos!I:I)</f>
        <v>DUES</v>
      </c>
      <c r="G215" s="2">
        <f>LOOKUP(Tabela1[[#This Row],[Matricula]],Tabela2[Matrícula],Tabela2[Admissão])</f>
        <v>44274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6650.61</v>
      </c>
      <c r="K215" s="3">
        <v>5932.52</v>
      </c>
      <c r="L215" s="3">
        <v>3338.64</v>
      </c>
      <c r="M215" s="3">
        <v>2337.0500000000002</v>
      </c>
      <c r="N215" s="3">
        <v>974.92</v>
      </c>
      <c r="O215" s="3">
        <v>0</v>
      </c>
      <c r="P215" s="3">
        <v>718.09</v>
      </c>
    </row>
    <row r="216" spans="1:16" x14ac:dyDescent="0.25">
      <c r="A216" s="1">
        <v>422401</v>
      </c>
      <c r="B216" s="19" t="str">
        <f>LOOKUP(Tabela1[[#This Row],[Matricula]],Contratos!A:A,Contratos!B:B)</f>
        <v xml:space="preserve">LEILA APARECIDA DA SILVA TIMOTEO DE OLIVEIRA </v>
      </c>
      <c r="C216" s="19" t="str">
        <f>LOOKUP(Tabela1[[#This Row],[Matricula]],Contratos!A:A,Contratos!C:C)</f>
        <v>ENFTEMP</v>
      </c>
      <c r="D216" s="19" t="str">
        <f>LOOKUP(Tabela1[[#This Row],[Matricula]],Contratos!A:A,Contratos!D:D)</f>
        <v xml:space="preserve">ENFERMEIRO </v>
      </c>
      <c r="E216" s="1" t="s">
        <v>649</v>
      </c>
      <c r="F216" s="19" t="str">
        <f>LOOKUP(Tabela1[[#This Row],[Matricula]],Contratos!A:A,Contratos!I:I)</f>
        <v>DAPS</v>
      </c>
      <c r="G216" s="2">
        <f>LOOKUP(Tabela1[[#This Row],[Matricula]],Tabela2[Matrícula],Tabela2[Admissão])</f>
        <v>44277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6421.76</v>
      </c>
      <c r="K216" s="3">
        <v>5096.74</v>
      </c>
      <c r="L216" s="3">
        <v>3338.64</v>
      </c>
      <c r="M216" s="3">
        <v>2337.0500000000002</v>
      </c>
      <c r="N216" s="3">
        <v>746.07</v>
      </c>
      <c r="O216" s="3">
        <v>0</v>
      </c>
      <c r="P216" s="3">
        <v>1325.02</v>
      </c>
    </row>
    <row r="217" spans="1:16" x14ac:dyDescent="0.25">
      <c r="A217" s="1">
        <v>422410</v>
      </c>
      <c r="B217" s="19" t="str">
        <f>LOOKUP(Tabela1[[#This Row],[Matricula]],Contratos!A:A,Contratos!B:B)</f>
        <v xml:space="preserve">CRISTIANE CORREIA DOS SANTOS </v>
      </c>
      <c r="C217" s="19" t="str">
        <f>LOOKUP(Tabela1[[#This Row],[Matricula]],Contratos!A:A,Contratos!C:C)</f>
        <v>ENFTEMP</v>
      </c>
      <c r="D217" s="19" t="str">
        <f>LOOKUP(Tabela1[[#This Row],[Matricula]],Contratos!A:A,Contratos!D:D)</f>
        <v xml:space="preserve">ENFERMEIRO </v>
      </c>
      <c r="E217" s="1" t="s">
        <v>649</v>
      </c>
      <c r="F217" s="19" t="str">
        <f>LOOKUP(Tabela1[[#This Row],[Matricula]],Contratos!A:A,Contratos!I:I)</f>
        <v>DAPS</v>
      </c>
      <c r="G217" s="2">
        <f>LOOKUP(Tabela1[[#This Row],[Matricula]],Tabela2[Matrícula],Tabela2[Admissão])</f>
        <v>44277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6421.76</v>
      </c>
      <c r="K217" s="3">
        <v>5096.74</v>
      </c>
      <c r="L217" s="3">
        <v>3338.64</v>
      </c>
      <c r="M217" s="3">
        <v>2337.0500000000002</v>
      </c>
      <c r="N217" s="3">
        <v>746.07</v>
      </c>
      <c r="O217" s="3">
        <v>0</v>
      </c>
      <c r="P217" s="3">
        <v>1325.02</v>
      </c>
    </row>
    <row r="218" spans="1:16" x14ac:dyDescent="0.25">
      <c r="A218" s="1">
        <v>422428</v>
      </c>
      <c r="B218" s="19" t="str">
        <f>LOOKUP(Tabela1[[#This Row],[Matricula]],Contratos!A:A,Contratos!B:B)</f>
        <v xml:space="preserve">THAIS GIMENES DAVANCO </v>
      </c>
      <c r="C218" s="19" t="str">
        <f>LOOKUP(Tabela1[[#This Row],[Matricula]],Contratos!A:A,Contratos!C:C)</f>
        <v>ENFTEMP</v>
      </c>
      <c r="D218" s="19" t="str">
        <f>LOOKUP(Tabela1[[#This Row],[Matricula]],Contratos!A:A,Contratos!D:D)</f>
        <v xml:space="preserve">ENFERMEIRO </v>
      </c>
      <c r="E218" s="1" t="s">
        <v>649</v>
      </c>
      <c r="F218" s="19" t="str">
        <f>LOOKUP(Tabela1[[#This Row],[Matricula]],Contratos!A:A,Contratos!I:I)</f>
        <v>DUES</v>
      </c>
      <c r="G218" s="2">
        <f>LOOKUP(Tabela1[[#This Row],[Matricula]],Tabela2[Matrícula],Tabela2[Admissão])</f>
        <v>44274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6909.89</v>
      </c>
      <c r="K218" s="3">
        <v>5575.32</v>
      </c>
      <c r="L218" s="3">
        <v>3338.64</v>
      </c>
      <c r="M218" s="3">
        <v>2337.0500000000002</v>
      </c>
      <c r="N218" s="3">
        <v>1234.2</v>
      </c>
      <c r="O218" s="3">
        <v>0</v>
      </c>
      <c r="P218" s="3">
        <v>1334.57</v>
      </c>
    </row>
    <row r="219" spans="1:16" x14ac:dyDescent="0.25">
      <c r="A219" s="1">
        <v>422436</v>
      </c>
      <c r="B219" s="19" t="str">
        <f>LOOKUP(Tabela1[[#This Row],[Matricula]],Contratos!A:A,Contratos!B:B)</f>
        <v xml:space="preserve">FABIO MARTINS </v>
      </c>
      <c r="C219" s="19" t="str">
        <f>LOOKUP(Tabela1[[#This Row],[Matricula]],Contratos!A:A,Contratos!C:C)</f>
        <v>ENFTEMP</v>
      </c>
      <c r="D219" s="19" t="str">
        <f>LOOKUP(Tabela1[[#This Row],[Matricula]],Contratos!A:A,Contratos!D:D)</f>
        <v xml:space="preserve">ENFERMEIRO </v>
      </c>
      <c r="E219" s="1" t="s">
        <v>649</v>
      </c>
      <c r="F219" s="19" t="str">
        <f>LOOKUP(Tabela1[[#This Row],[Matricula]],Contratos!A:A,Contratos!I:I)</f>
        <v xml:space="preserve">HU </v>
      </c>
      <c r="G219" s="2">
        <f>LOOKUP(Tabela1[[#This Row],[Matricula]],Tabela2[Matrícula],Tabela2[Admissão])</f>
        <v>44277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6879.46</v>
      </c>
      <c r="K219" s="3">
        <v>5553.25</v>
      </c>
      <c r="L219" s="3">
        <v>3338.64</v>
      </c>
      <c r="M219" s="3">
        <v>2337.0500000000002</v>
      </c>
      <c r="N219" s="3">
        <v>1203.77</v>
      </c>
      <c r="O219" s="3">
        <v>0</v>
      </c>
      <c r="P219" s="3">
        <v>1326.21</v>
      </c>
    </row>
    <row r="220" spans="1:16" x14ac:dyDescent="0.25">
      <c r="A220" s="1">
        <v>422444</v>
      </c>
      <c r="B220" s="19" t="str">
        <f>LOOKUP(Tabela1[[#This Row],[Matricula]],Contratos!A:A,Contratos!B:B)</f>
        <v xml:space="preserve">SHARLA SILVA CAMBUHY DE MELLO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649</v>
      </c>
      <c r="F220" s="19" t="str">
        <f>LOOKUP(Tabela1[[#This Row],[Matricula]],Contratos!A:A,Contratos!I:I)</f>
        <v xml:space="preserve">HU </v>
      </c>
      <c r="G220" s="2">
        <f>LOOKUP(Tabela1[[#This Row],[Matricula]],Tabela2[Matrícula],Tabela2[Admissão])</f>
        <v>44277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2974.95</v>
      </c>
      <c r="K220" s="3">
        <v>2655.05</v>
      </c>
      <c r="L220" s="3">
        <v>1846.99</v>
      </c>
      <c r="M220" s="3">
        <v>0</v>
      </c>
      <c r="N220" s="3">
        <v>1127.96</v>
      </c>
      <c r="O220" s="3">
        <v>0</v>
      </c>
      <c r="P220" s="3">
        <v>319.89999999999998</v>
      </c>
    </row>
    <row r="221" spans="1:16" x14ac:dyDescent="0.25">
      <c r="A221" s="1">
        <v>422452</v>
      </c>
      <c r="B221" s="19" t="str">
        <f>LOOKUP(Tabela1[[#This Row],[Matricula]],Contratos!A:A,Contratos!B:B)</f>
        <v xml:space="preserve">CAMILA MACIEL DIOTTO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649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44277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3057.37</v>
      </c>
      <c r="K221" s="3">
        <v>2826.29</v>
      </c>
      <c r="L221" s="3">
        <v>1846.99</v>
      </c>
      <c r="M221" s="3">
        <v>0</v>
      </c>
      <c r="N221" s="3">
        <v>1210.3800000000001</v>
      </c>
      <c r="O221" s="3">
        <v>0</v>
      </c>
      <c r="P221" s="3">
        <v>231.08</v>
      </c>
    </row>
    <row r="222" spans="1:16" x14ac:dyDescent="0.25">
      <c r="A222" s="1">
        <v>422460</v>
      </c>
      <c r="B222" s="19" t="str">
        <f>LOOKUP(Tabela1[[#This Row],[Matricula]],Contratos!A:A,Contratos!B:B)</f>
        <v xml:space="preserve">ROSELI APARECIDA DOS SANTOS </v>
      </c>
      <c r="C222" s="19" t="str">
        <f>LOOKUP(Tabela1[[#This Row],[Matricula]],Contratos!A:A,Contratos!C:C)</f>
        <v>AENFTEMP</v>
      </c>
      <c r="D222" s="19" t="str">
        <f>LOOKUP(Tabela1[[#This Row],[Matricula]],Contratos!A:A,Contratos!D:D)</f>
        <v xml:space="preserve">AUXILIAR DE ENFERMAGEM </v>
      </c>
      <c r="E222" s="1" t="s">
        <v>649</v>
      </c>
      <c r="F222" s="19" t="str">
        <f>LOOKUP(Tabela1[[#This Row],[Matricula]],Contratos!A:A,Contratos!I:I)</f>
        <v xml:space="preserve">HU </v>
      </c>
      <c r="G222" s="2">
        <f>LOOKUP(Tabela1[[#This Row],[Matricula]],Tabela2[Matrícula],Tabela2[Admissão])</f>
        <v>44277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3071.79</v>
      </c>
      <c r="K222" s="3">
        <v>2776.57</v>
      </c>
      <c r="L222" s="3">
        <v>1846.99</v>
      </c>
      <c r="M222" s="3">
        <v>0</v>
      </c>
      <c r="N222" s="3">
        <v>1224.8</v>
      </c>
      <c r="O222" s="3">
        <v>0</v>
      </c>
      <c r="P222" s="3">
        <v>295.22000000000003</v>
      </c>
    </row>
    <row r="223" spans="1:16" x14ac:dyDescent="0.25">
      <c r="A223" s="1">
        <v>422479</v>
      </c>
      <c r="B223" s="19" t="str">
        <f>LOOKUP(Tabela1[[#This Row],[Matricula]],Contratos!A:A,Contratos!B:B)</f>
        <v xml:space="preserve">JAKSLAINE PEREIRA </v>
      </c>
      <c r="C223" s="19" t="str">
        <f>LOOKUP(Tabela1[[#This Row],[Matricula]],Contratos!A:A,Contratos!C:C)</f>
        <v>AENFTEMP</v>
      </c>
      <c r="D223" s="19" t="str">
        <f>LOOKUP(Tabela1[[#This Row],[Matricula]],Contratos!A:A,Contratos!D:D)</f>
        <v xml:space="preserve">AUXILIAR DE ENFERMAGEM </v>
      </c>
      <c r="E223" s="1" t="s">
        <v>649</v>
      </c>
      <c r="F223" s="19" t="str">
        <f>LOOKUP(Tabela1[[#This Row],[Matricula]],Contratos!A:A,Contratos!I:I)</f>
        <v xml:space="preserve">HU </v>
      </c>
      <c r="G223" s="2">
        <f>LOOKUP(Tabela1[[#This Row],[Matricula]],Tabela2[Matrícula],Tabela2[Admissão])</f>
        <v>44277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3231.07</v>
      </c>
      <c r="K223" s="3">
        <v>2925.95</v>
      </c>
      <c r="L223" s="3">
        <v>1846.99</v>
      </c>
      <c r="M223" s="3">
        <v>0</v>
      </c>
      <c r="N223" s="3">
        <v>1384.08</v>
      </c>
      <c r="O223" s="3">
        <v>0</v>
      </c>
      <c r="P223" s="3">
        <v>305.12</v>
      </c>
    </row>
    <row r="224" spans="1:16" x14ac:dyDescent="0.25">
      <c r="A224" s="1">
        <v>422487</v>
      </c>
      <c r="B224" s="19" t="str">
        <f>LOOKUP(Tabela1[[#This Row],[Matricula]],Contratos!A:A,Contratos!B:B)</f>
        <v xml:space="preserve">LUCIA MARA RODRIGUES BENTO </v>
      </c>
      <c r="C224" s="19" t="str">
        <f>LOOKUP(Tabela1[[#This Row],[Matricula]],Contratos!A:A,Contratos!C:C)</f>
        <v>AENFTEMP</v>
      </c>
      <c r="D224" s="19" t="str">
        <f>LOOKUP(Tabela1[[#This Row],[Matricula]],Contratos!A:A,Contratos!D:D)</f>
        <v xml:space="preserve">AUXILIAR DE ENFERMAGEM </v>
      </c>
      <c r="E224" s="1" t="s">
        <v>649</v>
      </c>
      <c r="F224" s="19" t="str">
        <f>LOOKUP(Tabela1[[#This Row],[Matricula]],Contratos!A:A,Contratos!I:I)</f>
        <v xml:space="preserve">HU </v>
      </c>
      <c r="G224" s="2">
        <f>LOOKUP(Tabela1[[#This Row],[Matricula]],Tabela2[Matrícula],Tabela2[Admissão])</f>
        <v>44277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2974.95</v>
      </c>
      <c r="K224" s="3">
        <v>2288.27</v>
      </c>
      <c r="L224" s="3">
        <v>1846.99</v>
      </c>
      <c r="M224" s="3">
        <v>0</v>
      </c>
      <c r="N224" s="3">
        <v>1127.96</v>
      </c>
      <c r="O224" s="3">
        <v>0</v>
      </c>
      <c r="P224" s="3">
        <v>686.68</v>
      </c>
    </row>
    <row r="225" spans="1:16" x14ac:dyDescent="0.25">
      <c r="A225" s="1">
        <v>422495</v>
      </c>
      <c r="B225" s="19" t="str">
        <f>LOOKUP(Tabela1[[#This Row],[Matricula]],Contratos!A:A,Contratos!B:B)</f>
        <v xml:space="preserve">ELAINE CRISTIANE DA SILVA GRILO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649</v>
      </c>
      <c r="F225" s="19" t="str">
        <f>LOOKUP(Tabela1[[#This Row],[Matricula]],Contratos!A:A,Contratos!I:I)</f>
        <v xml:space="preserve">HU </v>
      </c>
      <c r="G225" s="2">
        <f>LOOKUP(Tabela1[[#This Row],[Matricula]],Tabela2[Matrícula],Tabela2[Admissão])</f>
        <v>44277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3171.96</v>
      </c>
      <c r="K225" s="3">
        <v>2824.06</v>
      </c>
      <c r="L225" s="3">
        <v>1846.99</v>
      </c>
      <c r="M225" s="3">
        <v>0</v>
      </c>
      <c r="N225" s="3">
        <v>1324.97</v>
      </c>
      <c r="O225" s="3">
        <v>0</v>
      </c>
      <c r="P225" s="3">
        <v>347.9</v>
      </c>
    </row>
    <row r="226" spans="1:16" x14ac:dyDescent="0.25">
      <c r="A226" s="1">
        <v>422509</v>
      </c>
      <c r="B226" s="19" t="str">
        <f>LOOKUP(Tabela1[[#This Row],[Matricula]],Contratos!A:A,Contratos!B:B)</f>
        <v xml:space="preserve">JEINY LIMA DOS SANTOS HAURA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649</v>
      </c>
      <c r="F226" s="19" t="str">
        <f>LOOKUP(Tabela1[[#This Row],[Matricula]],Contratos!A:A,Contratos!I:I)</f>
        <v>DUES</v>
      </c>
      <c r="G226" s="2">
        <f>LOOKUP(Tabela1[[#This Row],[Matricula]],Tabela2[Matrícula],Tabela2[Admissão])</f>
        <v>44277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2746.1</v>
      </c>
      <c r="K226" s="3">
        <v>2462.4499999999998</v>
      </c>
      <c r="L226" s="3">
        <v>1846.99</v>
      </c>
      <c r="M226" s="3">
        <v>0</v>
      </c>
      <c r="N226" s="3">
        <v>899.11</v>
      </c>
      <c r="O226" s="3">
        <v>0</v>
      </c>
      <c r="P226" s="3">
        <v>283.64999999999998</v>
      </c>
    </row>
    <row r="227" spans="1:16" x14ac:dyDescent="0.25">
      <c r="A227" s="1">
        <v>422517</v>
      </c>
      <c r="B227" s="19" t="str">
        <f>LOOKUP(Tabela1[[#This Row],[Matricula]],Contratos!A:A,Contratos!B:B)</f>
        <v xml:space="preserve">AGUIDA CAETANO DA SILVA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649</v>
      </c>
      <c r="F227" s="19" t="str">
        <f>LOOKUP(Tabela1[[#This Row],[Matricula]],Contratos!A:A,Contratos!I:I)</f>
        <v>DUES</v>
      </c>
      <c r="G227" s="2">
        <f>LOOKUP(Tabela1[[#This Row],[Matricula]],Tabela2[Matrícula],Tabela2[Admissão])</f>
        <v>44277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3059.65</v>
      </c>
      <c r="K227" s="3">
        <v>2775.1</v>
      </c>
      <c r="L227" s="3">
        <v>1846.99</v>
      </c>
      <c r="M227" s="3">
        <v>0</v>
      </c>
      <c r="N227" s="3">
        <v>1212.6600000000001</v>
      </c>
      <c r="O227" s="3">
        <v>0</v>
      </c>
      <c r="P227" s="3">
        <v>284.55</v>
      </c>
    </row>
    <row r="228" spans="1:16" x14ac:dyDescent="0.25">
      <c r="A228" s="1">
        <v>422525</v>
      </c>
      <c r="B228" s="19" t="str">
        <f>LOOKUP(Tabela1[[#This Row],[Matricula]],Contratos!A:A,Contratos!B:B)</f>
        <v xml:space="preserve">JOSE MARIA BARBOSA JUNIOR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649</v>
      </c>
      <c r="F228" s="19" t="str">
        <f>LOOKUP(Tabela1[[#This Row],[Matricula]],Contratos!A:A,Contratos!I:I)</f>
        <v>DUES</v>
      </c>
      <c r="G228" s="2">
        <f>LOOKUP(Tabela1[[#This Row],[Matricula]],Tabela2[Matrícula],Tabela2[Admissão])</f>
        <v>44277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2401.5300000000002</v>
      </c>
      <c r="K228" s="3">
        <v>2195.9499999999998</v>
      </c>
      <c r="L228" s="3">
        <v>1846.99</v>
      </c>
      <c r="M228" s="3">
        <v>0</v>
      </c>
      <c r="N228" s="3">
        <v>554.54</v>
      </c>
      <c r="O228" s="3">
        <v>0</v>
      </c>
      <c r="P228" s="3">
        <v>205.58</v>
      </c>
    </row>
    <row r="229" spans="1:16" x14ac:dyDescent="0.25">
      <c r="A229" s="1">
        <v>422533</v>
      </c>
      <c r="B229" s="19" t="str">
        <f>LOOKUP(Tabela1[[#This Row],[Matricula]],Contratos!A:A,Contratos!B:B)</f>
        <v xml:space="preserve">MARIA DE FATIMA DOS SANTOS CHAVES </v>
      </c>
      <c r="C229" s="19" t="str">
        <f>LOOKUP(Tabela1[[#This Row],[Matricula]],Contratos!A:A,Contratos!C:C)</f>
        <v>AENFTEMP</v>
      </c>
      <c r="D229" s="19" t="str">
        <f>LOOKUP(Tabela1[[#This Row],[Matricula]],Contratos!A:A,Contratos!D:D)</f>
        <v xml:space="preserve">AUXILIAR DE ENFERMAGEM </v>
      </c>
      <c r="E229" s="1" t="s">
        <v>649</v>
      </c>
      <c r="F229" s="19" t="str">
        <f>LOOKUP(Tabela1[[#This Row],[Matricula]],Contratos!A:A,Contratos!I:I)</f>
        <v>DUES</v>
      </c>
      <c r="G229" s="2">
        <f>LOOKUP(Tabela1[[#This Row],[Matricula]],Tabela2[Matrícula],Tabela2[Admissão])</f>
        <v>44277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2943.11</v>
      </c>
      <c r="K229" s="3">
        <v>2672.54</v>
      </c>
      <c r="L229" s="3">
        <v>1846.99</v>
      </c>
      <c r="M229" s="3">
        <v>0</v>
      </c>
      <c r="N229" s="3">
        <v>1096.1199999999999</v>
      </c>
      <c r="O229" s="3">
        <v>0</v>
      </c>
      <c r="P229" s="3">
        <v>270.57</v>
      </c>
    </row>
    <row r="230" spans="1:16" x14ac:dyDescent="0.25">
      <c r="A230" s="1">
        <v>422541</v>
      </c>
      <c r="B230" s="19" t="str">
        <f>LOOKUP(Tabela1[[#This Row],[Matricula]],Contratos!A:A,Contratos!B:B)</f>
        <v xml:space="preserve">JOAO BATISTA FERRONI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649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44277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2333.16</v>
      </c>
      <c r="K230" s="3">
        <v>2108.39</v>
      </c>
      <c r="L230" s="3">
        <v>1846.99</v>
      </c>
      <c r="M230" s="3">
        <v>0</v>
      </c>
      <c r="N230" s="3">
        <v>486.17</v>
      </c>
      <c r="O230" s="3">
        <v>0</v>
      </c>
      <c r="P230" s="3">
        <v>224.77</v>
      </c>
    </row>
    <row r="231" spans="1:16" x14ac:dyDescent="0.25">
      <c r="A231" s="1">
        <v>422550</v>
      </c>
      <c r="B231" s="19" t="str">
        <f>LOOKUP(Tabela1[[#This Row],[Matricula]],Contratos!A:A,Contratos!B:B)</f>
        <v xml:space="preserve">VERA LUCIA DO CARMI RIBEIRO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649</v>
      </c>
      <c r="F231" s="19" t="str">
        <f>LOOKUP(Tabela1[[#This Row],[Matricula]],Contratos!A:A,Contratos!I:I)</f>
        <v xml:space="preserve">HU </v>
      </c>
      <c r="G231" s="2">
        <f>LOOKUP(Tabela1[[#This Row],[Matricula]],Tabela2[Matrícula],Tabela2[Admissão])</f>
        <v>44277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3203.8</v>
      </c>
      <c r="K231" s="3">
        <v>2794.3</v>
      </c>
      <c r="L231" s="3">
        <v>1846.99</v>
      </c>
      <c r="M231" s="3">
        <v>0</v>
      </c>
      <c r="N231" s="3">
        <v>1356.81</v>
      </c>
      <c r="O231" s="3">
        <v>0</v>
      </c>
      <c r="P231" s="3">
        <v>409.5</v>
      </c>
    </row>
    <row r="232" spans="1:16" x14ac:dyDescent="0.25">
      <c r="A232" s="1">
        <v>422568</v>
      </c>
      <c r="B232" s="19" t="str">
        <f>LOOKUP(Tabela1[[#This Row],[Matricula]],Contratos!A:A,Contratos!B:B)</f>
        <v xml:space="preserve">SUZANA SILVEIRA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649</v>
      </c>
      <c r="F232" s="19" t="str">
        <f>LOOKUP(Tabela1[[#This Row],[Matricula]],Contratos!A:A,Contratos!I:I)</f>
        <v>DAPS</v>
      </c>
      <c r="G232" s="2">
        <f>LOOKUP(Tabela1[[#This Row],[Matricula]],Tabela2[Matrícula],Tabela2[Admissão])</f>
        <v>44277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2614.09</v>
      </c>
      <c r="K232" s="3">
        <v>2372.17</v>
      </c>
      <c r="L232" s="3">
        <v>1846.99</v>
      </c>
      <c r="M232" s="3">
        <v>0</v>
      </c>
      <c r="N232" s="3">
        <v>767.1</v>
      </c>
      <c r="O232" s="3">
        <v>0</v>
      </c>
      <c r="P232" s="3">
        <v>241.92</v>
      </c>
    </row>
    <row r="233" spans="1:16" x14ac:dyDescent="0.25">
      <c r="A233" s="1">
        <v>422576</v>
      </c>
      <c r="B233" s="19" t="str">
        <f>LOOKUP(Tabela1[[#This Row],[Matricula]],Contratos!A:A,Contratos!B:B)</f>
        <v xml:space="preserve">MARIA FATIMA DE MOURA SILVA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649</v>
      </c>
      <c r="F233" s="19" t="str">
        <f>LOOKUP(Tabela1[[#This Row],[Matricula]],Contratos!A:A,Contratos!I:I)</f>
        <v>DAPS</v>
      </c>
      <c r="G233" s="2">
        <f>LOOKUP(Tabela1[[#This Row],[Matricula]],Tabela2[Matrícula],Tabela2[Admissão])</f>
        <v>44277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2746.1</v>
      </c>
      <c r="K233" s="3">
        <v>2472.33</v>
      </c>
      <c r="L233" s="3">
        <v>1846.99</v>
      </c>
      <c r="M233" s="3">
        <v>0</v>
      </c>
      <c r="N233" s="3">
        <v>899.11</v>
      </c>
      <c r="O233" s="3">
        <v>0</v>
      </c>
      <c r="P233" s="3">
        <v>273.77</v>
      </c>
    </row>
    <row r="234" spans="1:16" x14ac:dyDescent="0.25">
      <c r="A234" s="1">
        <v>422584</v>
      </c>
      <c r="B234" s="19" t="str">
        <f>LOOKUP(Tabela1[[#This Row],[Matricula]],Contratos!A:A,Contratos!B:B)</f>
        <v xml:space="preserve">LUCILENE DA SILVA DE SOUZA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649</v>
      </c>
      <c r="F234" s="19" t="str">
        <f>LOOKUP(Tabela1[[#This Row],[Matricula]],Contratos!A:A,Contratos!I:I)</f>
        <v>DAPS</v>
      </c>
      <c r="G234" s="2">
        <f>LOOKUP(Tabela1[[#This Row],[Matricula]],Tabela2[Matrícula],Tabela2[Admissão])</f>
        <v>44277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2842.94</v>
      </c>
      <c r="K234" s="3">
        <v>2584.39</v>
      </c>
      <c r="L234" s="3">
        <v>1846.99</v>
      </c>
      <c r="M234" s="3">
        <v>0</v>
      </c>
      <c r="N234" s="3">
        <v>995.95</v>
      </c>
      <c r="O234" s="3">
        <v>0</v>
      </c>
      <c r="P234" s="3">
        <v>258.55</v>
      </c>
    </row>
    <row r="235" spans="1:16" x14ac:dyDescent="0.25">
      <c r="A235" s="1">
        <v>422592</v>
      </c>
      <c r="B235" s="19" t="str">
        <f>LOOKUP(Tabela1[[#This Row],[Matricula]],Contratos!A:A,Contratos!B:B)</f>
        <v xml:space="preserve">JOSIANE CAMILO DOS SANTOS SILVA </v>
      </c>
      <c r="C235" s="19" t="str">
        <f>LOOKUP(Tabela1[[#This Row],[Matricula]],Contratos!A:A,Contratos!C:C)</f>
        <v>AENFTEMP</v>
      </c>
      <c r="D235" s="19" t="str">
        <f>LOOKUP(Tabela1[[#This Row],[Matricula]],Contratos!A:A,Contratos!D:D)</f>
        <v xml:space="preserve">AUXILIAR DE ENFERMAGEM </v>
      </c>
      <c r="E235" s="1" t="s">
        <v>649</v>
      </c>
      <c r="F235" s="19" t="str">
        <f>LOOKUP(Tabela1[[#This Row],[Matricula]],Contratos!A:A,Contratos!I:I)</f>
        <v>DUES</v>
      </c>
      <c r="G235" s="2">
        <f>LOOKUP(Tabela1[[#This Row],[Matricula]],Tabela2[Matrícula],Tabela2[Admissão])</f>
        <v>44277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2842.94</v>
      </c>
      <c r="K235" s="3">
        <v>2584.39</v>
      </c>
      <c r="L235" s="3">
        <v>1846.99</v>
      </c>
      <c r="M235" s="3">
        <v>0</v>
      </c>
      <c r="N235" s="3">
        <v>995.95</v>
      </c>
      <c r="O235" s="3">
        <v>0</v>
      </c>
      <c r="P235" s="3">
        <v>258.55</v>
      </c>
    </row>
    <row r="236" spans="1:16" x14ac:dyDescent="0.25">
      <c r="A236" s="1">
        <v>422606</v>
      </c>
      <c r="B236" s="19" t="str">
        <f>LOOKUP(Tabela1[[#This Row],[Matricula]],Contratos!A:A,Contratos!B:B)</f>
        <v xml:space="preserve">ELISABETE AMERICO MOREIRA </v>
      </c>
      <c r="C236" s="19" t="str">
        <f>LOOKUP(Tabela1[[#This Row],[Matricula]],Contratos!A:A,Contratos!C:C)</f>
        <v>AENFTEMP</v>
      </c>
      <c r="D236" s="19" t="str">
        <f>LOOKUP(Tabela1[[#This Row],[Matricula]],Contratos!A:A,Contratos!D:D)</f>
        <v xml:space="preserve">AUXILIAR DE ENFERMAGEM </v>
      </c>
      <c r="E236" s="1" t="s">
        <v>649</v>
      </c>
      <c r="F236" s="19" t="str">
        <f>LOOKUP(Tabela1[[#This Row],[Matricula]],Contratos!A:A,Contratos!I:I)</f>
        <v>DAPS</v>
      </c>
      <c r="G236" s="2">
        <f>LOOKUP(Tabela1[[#This Row],[Matricula]],Tabela2[Matrícula],Tabela2[Admissão])</f>
        <v>44277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2829.88</v>
      </c>
      <c r="K236" s="3">
        <v>2389.65</v>
      </c>
      <c r="L236" s="3">
        <v>1846.99</v>
      </c>
      <c r="M236" s="3">
        <v>0</v>
      </c>
      <c r="N236" s="3">
        <v>982.89</v>
      </c>
      <c r="O236" s="3">
        <v>0</v>
      </c>
      <c r="P236" s="3">
        <v>440.23</v>
      </c>
    </row>
    <row r="237" spans="1:16" x14ac:dyDescent="0.25">
      <c r="A237" s="1">
        <v>422614</v>
      </c>
      <c r="B237" s="19" t="str">
        <f>LOOKUP(Tabela1[[#This Row],[Matricula]],Contratos!A:A,Contratos!B:B)</f>
        <v xml:space="preserve">ISABEL DOS SANTOS FERREIRA </v>
      </c>
      <c r="C237" s="19" t="str">
        <f>LOOKUP(Tabela1[[#This Row],[Matricula]],Contratos!A:A,Contratos!C:C)</f>
        <v>AENFTEMP</v>
      </c>
      <c r="D237" s="19" t="str">
        <f>LOOKUP(Tabela1[[#This Row],[Matricula]],Contratos!A:A,Contratos!D:D)</f>
        <v xml:space="preserve">AUXILIAR DE ENFERMAGEM </v>
      </c>
      <c r="E237" s="1" t="s">
        <v>649</v>
      </c>
      <c r="F237" s="19" t="str">
        <f>LOOKUP(Tabela1[[#This Row],[Matricula]],Contratos!A:A,Contratos!I:I)</f>
        <v xml:space="preserve">HU </v>
      </c>
      <c r="G237" s="2">
        <f>LOOKUP(Tabela1[[#This Row],[Matricula]],Tabela2[Matrícula],Tabela2[Admissão])</f>
        <v>44277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2974.95</v>
      </c>
      <c r="K237" s="3">
        <v>2700.56</v>
      </c>
      <c r="L237" s="3">
        <v>1846.99</v>
      </c>
      <c r="M237" s="3">
        <v>0</v>
      </c>
      <c r="N237" s="3">
        <v>1127.96</v>
      </c>
      <c r="O237" s="3">
        <v>0</v>
      </c>
      <c r="P237" s="3">
        <v>274.39</v>
      </c>
    </row>
    <row r="238" spans="1:16" x14ac:dyDescent="0.25">
      <c r="A238" s="1">
        <v>422622</v>
      </c>
      <c r="B238" s="19" t="str">
        <f>LOOKUP(Tabela1[[#This Row],[Matricula]],Contratos!A:A,Contratos!B:B)</f>
        <v xml:space="preserve">MARCIA PINHEIRO SANTANA </v>
      </c>
      <c r="C238" s="19" t="str">
        <f>LOOKUP(Tabela1[[#This Row],[Matricula]],Contratos!A:A,Contratos!C:C)</f>
        <v>AENFTEMP</v>
      </c>
      <c r="D238" s="19" t="str">
        <f>LOOKUP(Tabela1[[#This Row],[Matricula]],Contratos!A:A,Contratos!D:D)</f>
        <v xml:space="preserve">AUXILIAR DE ENFERMAGEM </v>
      </c>
      <c r="E238" s="1" t="s">
        <v>649</v>
      </c>
      <c r="F238" s="19" t="str">
        <f>LOOKUP(Tabela1[[#This Row],[Matricula]],Contratos!A:A,Contratos!I:I)</f>
        <v>DAPS</v>
      </c>
      <c r="G238" s="2">
        <f>LOOKUP(Tabela1[[#This Row],[Matricula]],Tabela2[Matrícula],Tabela2[Admissão])</f>
        <v>44277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2517.25</v>
      </c>
      <c r="K238" s="3">
        <v>2262.77</v>
      </c>
      <c r="L238" s="3">
        <v>1846.99</v>
      </c>
      <c r="M238" s="3">
        <v>0</v>
      </c>
      <c r="N238" s="3">
        <v>670.26</v>
      </c>
      <c r="O238" s="3">
        <v>0</v>
      </c>
      <c r="P238" s="3">
        <v>254.48</v>
      </c>
    </row>
    <row r="239" spans="1:16" x14ac:dyDescent="0.25">
      <c r="A239" s="1">
        <v>422630</v>
      </c>
      <c r="B239" s="19" t="str">
        <f>LOOKUP(Tabela1[[#This Row],[Matricula]],Contratos!A:A,Contratos!B:B)</f>
        <v xml:space="preserve">SIRLENE FERMINO DA SILVA </v>
      </c>
      <c r="C239" s="19" t="str">
        <f>LOOKUP(Tabela1[[#This Row],[Matricula]],Contratos!A:A,Contratos!C:C)</f>
        <v>AENFTEMP</v>
      </c>
      <c r="D239" s="19" t="str">
        <f>LOOKUP(Tabela1[[#This Row],[Matricula]],Contratos!A:A,Contratos!D:D)</f>
        <v xml:space="preserve">AUXILIAR DE ENFERMAGEM </v>
      </c>
      <c r="E239" s="1" t="s">
        <v>649</v>
      </c>
      <c r="F239" s="19" t="str">
        <f>LOOKUP(Tabela1[[#This Row],[Matricula]],Contratos!A:A,Contratos!I:I)</f>
        <v>DAPS</v>
      </c>
      <c r="G239" s="2">
        <f>LOOKUP(Tabela1[[#This Row],[Matricula]],Tabela2[Matrícula],Tabela2[Admissão])</f>
        <v>44277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2798.79</v>
      </c>
      <c r="K239" s="3">
        <v>2552.66</v>
      </c>
      <c r="L239" s="3">
        <v>1846.99</v>
      </c>
      <c r="M239" s="3">
        <v>0</v>
      </c>
      <c r="N239" s="3">
        <v>951.8</v>
      </c>
      <c r="O239" s="3">
        <v>0</v>
      </c>
      <c r="P239" s="3">
        <v>246.13</v>
      </c>
    </row>
    <row r="240" spans="1:16" x14ac:dyDescent="0.25">
      <c r="A240" s="1">
        <v>422649</v>
      </c>
      <c r="B240" s="19" t="str">
        <f>LOOKUP(Tabela1[[#This Row],[Matricula]],Contratos!A:A,Contratos!B:B)</f>
        <v xml:space="preserve">JOSIANE RIBEIRO DO NASCIMENTO MENDES </v>
      </c>
      <c r="C240" s="19" t="str">
        <f>LOOKUP(Tabela1[[#This Row],[Matricula]],Contratos!A:A,Contratos!C:C)</f>
        <v>AENFTEMP</v>
      </c>
      <c r="D240" s="19" t="str">
        <f>LOOKUP(Tabela1[[#This Row],[Matricula]],Contratos!A:A,Contratos!D:D)</f>
        <v xml:space="preserve">AUXILIAR DE ENFERMAGEM </v>
      </c>
      <c r="E240" s="1" t="s">
        <v>649</v>
      </c>
      <c r="F240" s="19" t="str">
        <f>LOOKUP(Tabela1[[#This Row],[Matricula]],Contratos!A:A,Contratos!I:I)</f>
        <v xml:space="preserve">HU </v>
      </c>
      <c r="G240" s="2">
        <f>LOOKUP(Tabela1[[#This Row],[Matricula]],Tabela2[Matrícula],Tabela2[Admissão])</f>
        <v>44277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2730.55</v>
      </c>
      <c r="K240" s="3">
        <v>2485.4899999999998</v>
      </c>
      <c r="L240" s="3">
        <v>1846.99</v>
      </c>
      <c r="M240" s="3">
        <v>0</v>
      </c>
      <c r="N240" s="3">
        <v>883.56</v>
      </c>
      <c r="O240" s="3">
        <v>0</v>
      </c>
      <c r="P240" s="3">
        <v>245.06</v>
      </c>
    </row>
    <row r="241" spans="1:16" x14ac:dyDescent="0.25">
      <c r="A241" s="1">
        <v>422657</v>
      </c>
      <c r="B241" s="19" t="str">
        <f>LOOKUP(Tabela1[[#This Row],[Matricula]],Contratos!A:A,Contratos!B:B)</f>
        <v xml:space="preserve">ALICIA ALVES BUENO </v>
      </c>
      <c r="C241" s="19" t="str">
        <f>LOOKUP(Tabela1[[#This Row],[Matricula]],Contratos!A:A,Contratos!C:C)</f>
        <v>AENFTEMP</v>
      </c>
      <c r="D241" s="19" t="str">
        <f>LOOKUP(Tabela1[[#This Row],[Matricula]],Contratos!A:A,Contratos!D:D)</f>
        <v xml:space="preserve">AUXILIAR DE ENFERMAGEM </v>
      </c>
      <c r="E241" s="1" t="s">
        <v>649</v>
      </c>
      <c r="F241" s="19" t="str">
        <f>LOOKUP(Tabela1[[#This Row],[Matricula]],Contratos!A:A,Contratos!I:I)</f>
        <v>DAPS</v>
      </c>
      <c r="G241" s="2">
        <f>LOOKUP(Tabela1[[#This Row],[Matricula]],Tabela2[Matrícula],Tabela2[Admissão])</f>
        <v>44277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4123.08</v>
      </c>
      <c r="K241" s="3">
        <v>3892</v>
      </c>
      <c r="L241" s="3">
        <v>1846.99</v>
      </c>
      <c r="M241" s="3">
        <v>0</v>
      </c>
      <c r="N241" s="3">
        <v>2276.09</v>
      </c>
      <c r="O241" s="3">
        <v>0</v>
      </c>
      <c r="P241" s="3">
        <v>231.08</v>
      </c>
    </row>
    <row r="242" spans="1:16" x14ac:dyDescent="0.25">
      <c r="A242" s="1">
        <v>422665</v>
      </c>
      <c r="B242" s="19" t="str">
        <f>LOOKUP(Tabela1[[#This Row],[Matricula]],Contratos!A:A,Contratos!B:B)</f>
        <v xml:space="preserve">CLAUDIA PIRES DOS SANTOS </v>
      </c>
      <c r="C242" s="19" t="str">
        <f>LOOKUP(Tabela1[[#This Row],[Matricula]],Contratos!A:A,Contratos!C:C)</f>
        <v>AENFTEMP</v>
      </c>
      <c r="D242" s="19" t="str">
        <f>LOOKUP(Tabela1[[#This Row],[Matricula]],Contratos!A:A,Contratos!D:D)</f>
        <v xml:space="preserve">AUXILIAR DE ENFERMAGEM </v>
      </c>
      <c r="E242" s="1" t="s">
        <v>649</v>
      </c>
      <c r="F242" s="19" t="str">
        <f>LOOKUP(Tabela1[[#This Row],[Matricula]],Contratos!A:A,Contratos!I:I)</f>
        <v>DAPS</v>
      </c>
      <c r="G242" s="2">
        <f>LOOKUP(Tabela1[[#This Row],[Matricula]],Tabela2[Matrícula],Tabela2[Admissão])</f>
        <v>44277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3048.44</v>
      </c>
      <c r="K242" s="3">
        <v>2810.68</v>
      </c>
      <c r="L242" s="3">
        <v>1846.99</v>
      </c>
      <c r="M242" s="3">
        <v>0</v>
      </c>
      <c r="N242" s="3">
        <v>1201.45</v>
      </c>
      <c r="O242" s="3">
        <v>0</v>
      </c>
      <c r="P242" s="3">
        <v>237.76</v>
      </c>
    </row>
    <row r="243" spans="1:16" x14ac:dyDescent="0.25">
      <c r="A243" s="1">
        <v>422673</v>
      </c>
      <c r="B243" s="19" t="str">
        <f>LOOKUP(Tabela1[[#This Row],[Matricula]],Contratos!A:A,Contratos!B:B)</f>
        <v xml:space="preserve">JOELMA LIMA DE SOUZA </v>
      </c>
      <c r="C243" s="19" t="str">
        <f>LOOKUP(Tabela1[[#This Row],[Matricula]],Contratos!A:A,Contratos!C:C)</f>
        <v>AENFTEMP</v>
      </c>
      <c r="D243" s="19" t="str">
        <f>LOOKUP(Tabela1[[#This Row],[Matricula]],Contratos!A:A,Contratos!D:D)</f>
        <v xml:space="preserve">AUXILIAR DE ENFERMAGEM </v>
      </c>
      <c r="E243" s="1" t="s">
        <v>649</v>
      </c>
      <c r="F243" s="19" t="str">
        <f>LOOKUP(Tabela1[[#This Row],[Matricula]],Contratos!A:A,Contratos!I:I)</f>
        <v xml:space="preserve">HU </v>
      </c>
      <c r="G243" s="2">
        <f>LOOKUP(Tabela1[[#This Row],[Matricula]],Tabela2[Matrícula],Tabela2[Admissão])</f>
        <v>44277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3071.79</v>
      </c>
      <c r="K243" s="3">
        <v>2775.85</v>
      </c>
      <c r="L243" s="3">
        <v>1846.99</v>
      </c>
      <c r="M243" s="3">
        <v>0</v>
      </c>
      <c r="N243" s="3">
        <v>1224.8</v>
      </c>
      <c r="O243" s="3">
        <v>0</v>
      </c>
      <c r="P243" s="3">
        <v>295.94</v>
      </c>
    </row>
    <row r="244" spans="1:16" x14ac:dyDescent="0.25">
      <c r="A244" s="1">
        <v>422681</v>
      </c>
      <c r="B244" s="19" t="str">
        <f>LOOKUP(Tabela1[[#This Row],[Matricula]],Contratos!A:A,Contratos!B:B)</f>
        <v xml:space="preserve">DEVANIRA DOS SANTOS </v>
      </c>
      <c r="C244" s="19" t="str">
        <f>LOOKUP(Tabela1[[#This Row],[Matricula]],Contratos!A:A,Contratos!C:C)</f>
        <v>AENFTEMP</v>
      </c>
      <c r="D244" s="19" t="str">
        <f>LOOKUP(Tabela1[[#This Row],[Matricula]],Contratos!A:A,Contratos!D:D)</f>
        <v xml:space="preserve">AUXILIAR DE ENFERMAGEM </v>
      </c>
      <c r="E244" s="1" t="s">
        <v>649</v>
      </c>
      <c r="F244" s="19" t="str">
        <f>LOOKUP(Tabela1[[#This Row],[Matricula]],Contratos!A:A,Contratos!I:I)</f>
        <v>DUES</v>
      </c>
      <c r="G244" s="2">
        <f>LOOKUP(Tabela1[[#This Row],[Matricula]],Tabela2[Matrícula],Tabela2[Admissão])</f>
        <v>44277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3039.95</v>
      </c>
      <c r="K244" s="3">
        <v>2757.76</v>
      </c>
      <c r="L244" s="3">
        <v>1846.99</v>
      </c>
      <c r="M244" s="3">
        <v>0</v>
      </c>
      <c r="N244" s="3">
        <v>1192.96</v>
      </c>
      <c r="O244" s="3">
        <v>0</v>
      </c>
      <c r="P244" s="3">
        <v>282.19</v>
      </c>
    </row>
    <row r="245" spans="1:16" x14ac:dyDescent="0.25">
      <c r="A245" s="1">
        <v>422690</v>
      </c>
      <c r="B245" s="19" t="str">
        <f>LOOKUP(Tabela1[[#This Row],[Matricula]],Contratos!A:A,Contratos!B:B)</f>
        <v xml:space="preserve">VERA LUCIA SPINASSI </v>
      </c>
      <c r="C245" s="19" t="str">
        <f>LOOKUP(Tabela1[[#This Row],[Matricula]],Contratos!A:A,Contratos!C:C)</f>
        <v>AENFTEMP</v>
      </c>
      <c r="D245" s="19" t="str">
        <f>LOOKUP(Tabela1[[#This Row],[Matricula]],Contratos!A:A,Contratos!D:D)</f>
        <v xml:space="preserve">AUXILIAR DE ENFERMAGEM </v>
      </c>
      <c r="E245" s="1" t="s">
        <v>649</v>
      </c>
      <c r="F245" s="19" t="str">
        <f>LOOKUP(Tabela1[[#This Row],[Matricula]],Contratos!A:A,Contratos!I:I)</f>
        <v>DUES</v>
      </c>
      <c r="G245" s="2">
        <f>LOOKUP(Tabela1[[#This Row],[Matricula]],Tabela2[Matrícula],Tabela2[Admissão])</f>
        <v>44277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3020.25</v>
      </c>
      <c r="K245" s="3">
        <v>2610.4</v>
      </c>
      <c r="L245" s="3">
        <v>1846.99</v>
      </c>
      <c r="M245" s="3">
        <v>0</v>
      </c>
      <c r="N245" s="3">
        <v>1173.26</v>
      </c>
      <c r="O245" s="3">
        <v>0</v>
      </c>
      <c r="P245" s="3">
        <v>409.85</v>
      </c>
    </row>
    <row r="246" spans="1:16" x14ac:dyDescent="0.25">
      <c r="A246" s="1">
        <v>422703</v>
      </c>
      <c r="B246" s="19" t="str">
        <f>LOOKUP(Tabela1[[#This Row],[Matricula]],Contratos!A:A,Contratos!B:B)</f>
        <v xml:space="preserve">EDNA RODRIGUES BARBOSA DANIEL </v>
      </c>
      <c r="C246" s="19" t="str">
        <f>LOOKUP(Tabela1[[#This Row],[Matricula]],Contratos!A:A,Contratos!C:C)</f>
        <v>AENFTEMP</v>
      </c>
      <c r="D246" s="19" t="str">
        <f>LOOKUP(Tabela1[[#This Row],[Matricula]],Contratos!A:A,Contratos!D:D)</f>
        <v xml:space="preserve">AUXILIAR DE ENFERMAGEM </v>
      </c>
      <c r="E246" s="1" t="s">
        <v>649</v>
      </c>
      <c r="F246" s="19" t="str">
        <f>LOOKUP(Tabela1[[#This Row],[Matricula]],Contratos!A:A,Contratos!I:I)</f>
        <v>DUES</v>
      </c>
      <c r="G246" s="2">
        <f>LOOKUP(Tabela1[[#This Row],[Matricula]],Tabela2[Matrícula],Tabela2[Admissão])</f>
        <v>44277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2842.94</v>
      </c>
      <c r="K246" s="3">
        <v>2584.39</v>
      </c>
      <c r="L246" s="3">
        <v>1846.99</v>
      </c>
      <c r="M246" s="3">
        <v>0</v>
      </c>
      <c r="N246" s="3">
        <v>995.95</v>
      </c>
      <c r="O246" s="3">
        <v>0</v>
      </c>
      <c r="P246" s="3">
        <v>258.55</v>
      </c>
    </row>
    <row r="247" spans="1:16" x14ac:dyDescent="0.25">
      <c r="A247" s="1">
        <v>422738</v>
      </c>
      <c r="B247" s="19" t="str">
        <f>LOOKUP(Tabela1[[#This Row],[Matricula]],Contratos!A:A,Contratos!B:B)</f>
        <v xml:space="preserve">FABIO ALEXANDRO DA COSTA </v>
      </c>
      <c r="C247" s="19" t="str">
        <f>LOOKUP(Tabela1[[#This Row],[Matricula]],Contratos!A:A,Contratos!C:C)</f>
        <v>ENFTEMP</v>
      </c>
      <c r="D247" s="19" t="str">
        <f>LOOKUP(Tabela1[[#This Row],[Matricula]],Contratos!A:A,Contratos!D:D)</f>
        <v xml:space="preserve">ENFERMEIRO </v>
      </c>
      <c r="E247" s="1" t="s">
        <v>649</v>
      </c>
      <c r="F247" s="19" t="str">
        <f>LOOKUP(Tabela1[[#This Row],[Matricula]],Contratos!A:A,Contratos!I:I)</f>
        <v>DUES</v>
      </c>
      <c r="G247" s="2">
        <f>LOOKUP(Tabela1[[#This Row],[Matricula]],Tabela2[Matrícula],Tabela2[Admissão])</f>
        <v>44279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6650.61</v>
      </c>
      <c r="K247" s="3">
        <v>5376.31</v>
      </c>
      <c r="L247" s="3">
        <v>3338.64</v>
      </c>
      <c r="M247" s="3">
        <v>2337.0500000000002</v>
      </c>
      <c r="N247" s="3">
        <v>974.92</v>
      </c>
      <c r="O247" s="3">
        <v>0</v>
      </c>
      <c r="P247" s="3">
        <v>1274.3</v>
      </c>
    </row>
    <row r="248" spans="1:16" x14ac:dyDescent="0.25">
      <c r="A248" s="1">
        <v>422746</v>
      </c>
      <c r="B248" s="19" t="str">
        <f>LOOKUP(Tabela1[[#This Row],[Matricula]],Contratos!A:A,Contratos!B:B)</f>
        <v xml:space="preserve">LEDIANE SANTOS ZANIBONI TAMAYO </v>
      </c>
      <c r="C248" s="19" t="str">
        <f>LOOKUP(Tabela1[[#This Row],[Matricula]],Contratos!A:A,Contratos!C:C)</f>
        <v>ENFTEMP</v>
      </c>
      <c r="D248" s="19" t="str">
        <f>LOOKUP(Tabela1[[#This Row],[Matricula]],Contratos!A:A,Contratos!D:D)</f>
        <v xml:space="preserve">ENFERMEIRO </v>
      </c>
      <c r="E248" s="1" t="s">
        <v>649</v>
      </c>
      <c r="F248" s="19" t="str">
        <f>LOOKUP(Tabela1[[#This Row],[Matricula]],Contratos!A:A,Contratos!I:I)</f>
        <v>DAPS</v>
      </c>
      <c r="G248" s="2">
        <f>LOOKUP(Tabela1[[#This Row],[Matricula]],Tabela2[Matrícula],Tabela2[Admissão])</f>
        <v>44279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8769.5400000000009</v>
      </c>
      <c r="K248" s="3">
        <v>7473.52</v>
      </c>
      <c r="L248" s="3">
        <v>3338.64</v>
      </c>
      <c r="M248" s="3">
        <v>2337.0500000000002</v>
      </c>
      <c r="N248" s="3">
        <v>3093.85</v>
      </c>
      <c r="O248" s="3">
        <v>0</v>
      </c>
      <c r="P248" s="3">
        <v>1296.02</v>
      </c>
    </row>
    <row r="249" spans="1:16" x14ac:dyDescent="0.25">
      <c r="A249" s="1">
        <v>422754</v>
      </c>
      <c r="B249" s="19" t="str">
        <f>LOOKUP(Tabela1[[#This Row],[Matricula]],Contratos!A:A,Contratos!B:B)</f>
        <v xml:space="preserve">MILENA DE ALMEIDA MOSCATO </v>
      </c>
      <c r="C249" s="19" t="str">
        <f>LOOKUP(Tabela1[[#This Row],[Matricula]],Contratos!A:A,Contratos!C:C)</f>
        <v>ENFTEMP</v>
      </c>
      <c r="D249" s="19" t="str">
        <f>LOOKUP(Tabela1[[#This Row],[Matricula]],Contratos!A:A,Contratos!D:D)</f>
        <v xml:space="preserve">ENFERMEIRO </v>
      </c>
      <c r="E249" s="1" t="s">
        <v>649</v>
      </c>
      <c r="F249" s="19" t="str">
        <f>LOOKUP(Tabela1[[#This Row],[Matricula]],Contratos!A:A,Contratos!I:I)</f>
        <v>DUES</v>
      </c>
      <c r="G249" s="2">
        <f>LOOKUP(Tabela1[[#This Row],[Matricula]],Tabela2[Matrícula],Tabela2[Admissão])</f>
        <v>44279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6774.51</v>
      </c>
      <c r="K249" s="3">
        <v>5461.03</v>
      </c>
      <c r="L249" s="3">
        <v>3338.64</v>
      </c>
      <c r="M249" s="3">
        <v>2337.0500000000002</v>
      </c>
      <c r="N249" s="3">
        <v>1098.82</v>
      </c>
      <c r="O249" s="3">
        <v>0</v>
      </c>
      <c r="P249" s="3">
        <v>1313.48</v>
      </c>
    </row>
    <row r="250" spans="1:16" x14ac:dyDescent="0.25">
      <c r="A250" s="1">
        <v>422762</v>
      </c>
      <c r="B250" s="19" t="str">
        <f>LOOKUP(Tabela1[[#This Row],[Matricula]],Contratos!A:A,Contratos!B:B)</f>
        <v xml:space="preserve">ELAINE ALVES PEREIRA </v>
      </c>
      <c r="C250" s="19" t="str">
        <f>LOOKUP(Tabela1[[#This Row],[Matricula]],Contratos!A:A,Contratos!C:C)</f>
        <v>ENFTEMP</v>
      </c>
      <c r="D250" s="19" t="str">
        <f>LOOKUP(Tabela1[[#This Row],[Matricula]],Contratos!A:A,Contratos!D:D)</f>
        <v xml:space="preserve">ENFERMEIRO </v>
      </c>
      <c r="E250" s="1" t="s">
        <v>649</v>
      </c>
      <c r="F250" s="19" t="str">
        <f>LOOKUP(Tabela1[[#This Row],[Matricula]],Contratos!A:A,Contratos!I:I)</f>
        <v>DAPS</v>
      </c>
      <c r="G250" s="2">
        <f>LOOKUP(Tabela1[[#This Row],[Matricula]],Tabela2[Matrícula],Tabela2[Admissão])</f>
        <v>44279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6650.61</v>
      </c>
      <c r="K250" s="3">
        <v>5373.62</v>
      </c>
      <c r="L250" s="3">
        <v>3338.64</v>
      </c>
      <c r="M250" s="3">
        <v>2337.0500000000002</v>
      </c>
      <c r="N250" s="3">
        <v>974.92</v>
      </c>
      <c r="O250" s="3">
        <v>0</v>
      </c>
      <c r="P250" s="3">
        <v>1276.99</v>
      </c>
    </row>
    <row r="251" spans="1:16" x14ac:dyDescent="0.25">
      <c r="A251" s="1">
        <v>422770</v>
      </c>
      <c r="B251" s="19" t="str">
        <f>LOOKUP(Tabela1[[#This Row],[Matricula]],Contratos!A:A,Contratos!B:B)</f>
        <v xml:space="preserve">FRANCIELE DINIS RIBEIRO </v>
      </c>
      <c r="C251" s="19" t="str">
        <f>LOOKUP(Tabela1[[#This Row],[Matricula]],Contratos!A:A,Contratos!C:C)</f>
        <v>ENFTEMP</v>
      </c>
      <c r="D251" s="19" t="str">
        <f>LOOKUP(Tabela1[[#This Row],[Matricula]],Contratos!A:A,Contratos!D:D)</f>
        <v xml:space="preserve">ENFERMEIRO </v>
      </c>
      <c r="E251" s="1" t="s">
        <v>649</v>
      </c>
      <c r="F251" s="19" t="str">
        <f>LOOKUP(Tabela1[[#This Row],[Matricula]],Contratos!A:A,Contratos!I:I)</f>
        <v>DUES</v>
      </c>
      <c r="G251" s="2">
        <f>LOOKUP(Tabela1[[#This Row],[Matricula]],Tabela2[Matrícula],Tabela2[Admissão])</f>
        <v>44279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6909.89</v>
      </c>
      <c r="K251" s="3">
        <v>5501.63</v>
      </c>
      <c r="L251" s="3">
        <v>3338.64</v>
      </c>
      <c r="M251" s="3">
        <v>2337.0500000000002</v>
      </c>
      <c r="N251" s="3">
        <v>1234.2</v>
      </c>
      <c r="O251" s="3">
        <v>0</v>
      </c>
      <c r="P251" s="3">
        <v>1408.26</v>
      </c>
    </row>
    <row r="252" spans="1:16" x14ac:dyDescent="0.25">
      <c r="A252" s="1">
        <v>422789</v>
      </c>
      <c r="B252" s="19" t="str">
        <f>LOOKUP(Tabela1[[#This Row],[Matricula]],Contratos!A:A,Contratos!B:B)</f>
        <v xml:space="preserve">SILVANA DA SILVA SANTOS DELGADO </v>
      </c>
      <c r="C252" s="19" t="str">
        <f>LOOKUP(Tabela1[[#This Row],[Matricula]],Contratos!A:A,Contratos!C:C)</f>
        <v>ENFTEMP</v>
      </c>
      <c r="D252" s="19" t="str">
        <f>LOOKUP(Tabela1[[#This Row],[Matricula]],Contratos!A:A,Contratos!D:D)</f>
        <v xml:space="preserve">ENFERMEIRO </v>
      </c>
      <c r="E252" s="1" t="s">
        <v>649</v>
      </c>
      <c r="F252" s="19" t="str">
        <f>LOOKUP(Tabela1[[#This Row],[Matricula]],Contratos!A:A,Contratos!I:I)</f>
        <v>DSCS</v>
      </c>
      <c r="G252" s="2">
        <f>LOOKUP(Tabela1[[#This Row],[Matricula]],Tabela2[Matrícula],Tabela2[Admissão])</f>
        <v>44279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6462.23</v>
      </c>
      <c r="K252" s="3">
        <v>5124.8999999999996</v>
      </c>
      <c r="L252" s="3">
        <v>3338.64</v>
      </c>
      <c r="M252" s="3">
        <v>2337.0500000000002</v>
      </c>
      <c r="N252" s="3">
        <v>786.54</v>
      </c>
      <c r="O252" s="3">
        <v>0</v>
      </c>
      <c r="P252" s="3">
        <v>1337.33</v>
      </c>
    </row>
    <row r="253" spans="1:16" x14ac:dyDescent="0.25">
      <c r="A253" s="1">
        <v>422797</v>
      </c>
      <c r="B253" s="19" t="str">
        <f>LOOKUP(Tabela1[[#This Row],[Matricula]],Contratos!A:A,Contratos!B:B)</f>
        <v xml:space="preserve">CARLOS HENRIQUE ANTONIO </v>
      </c>
      <c r="C253" s="19" t="str">
        <f>LOOKUP(Tabela1[[#This Row],[Matricula]],Contratos!A:A,Contratos!C:C)</f>
        <v>ENFTEMP</v>
      </c>
      <c r="D253" s="19" t="str">
        <f>LOOKUP(Tabela1[[#This Row],[Matricula]],Contratos!A:A,Contratos!D:D)</f>
        <v xml:space="preserve">ENFERMEIRO </v>
      </c>
      <c r="E253" s="1" t="s">
        <v>649</v>
      </c>
      <c r="F253" s="19" t="str">
        <f>LOOKUP(Tabela1[[#This Row],[Matricula]],Contratos!A:A,Contratos!I:I)</f>
        <v>DUES</v>
      </c>
      <c r="G253" s="2">
        <f>LOOKUP(Tabela1[[#This Row],[Matricula]],Tabela2[Matrícula],Tabela2[Admissão])</f>
        <v>44279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6553.77</v>
      </c>
      <c r="K253" s="3">
        <v>5245.32</v>
      </c>
      <c r="L253" s="3">
        <v>3338.64</v>
      </c>
      <c r="M253" s="3">
        <v>2337.0500000000002</v>
      </c>
      <c r="N253" s="3">
        <v>878.08</v>
      </c>
      <c r="O253" s="3">
        <v>0</v>
      </c>
      <c r="P253" s="3">
        <v>1308.45</v>
      </c>
    </row>
    <row r="254" spans="1:16" x14ac:dyDescent="0.25">
      <c r="A254" s="1">
        <v>422800</v>
      </c>
      <c r="B254" s="19" t="str">
        <f>LOOKUP(Tabela1[[#This Row],[Matricula]],Contratos!A:A,Contratos!B:B)</f>
        <v xml:space="preserve">DELZIRA ALVES PEREIRA MORAES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649</v>
      </c>
      <c r="F254" s="19" t="str">
        <f>LOOKUP(Tabela1[[#This Row],[Matricula]],Contratos!A:A,Contratos!I:I)</f>
        <v>DUES</v>
      </c>
      <c r="G254" s="2">
        <f>LOOKUP(Tabela1[[#This Row],[Matricula]],Tabela2[Matrícula],Tabela2[Admissão])</f>
        <v>44279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2842.94</v>
      </c>
      <c r="K254" s="3">
        <v>2584.39</v>
      </c>
      <c r="L254" s="3">
        <v>1846.99</v>
      </c>
      <c r="M254" s="3">
        <v>0</v>
      </c>
      <c r="N254" s="3">
        <v>995.95</v>
      </c>
      <c r="O254" s="3">
        <v>0</v>
      </c>
      <c r="P254" s="3">
        <v>258.55</v>
      </c>
    </row>
    <row r="255" spans="1:16" x14ac:dyDescent="0.25">
      <c r="A255" s="1">
        <v>422819</v>
      </c>
      <c r="B255" s="19" t="str">
        <f>LOOKUP(Tabela1[[#This Row],[Matricula]],Contratos!A:A,Contratos!B:B)</f>
        <v xml:space="preserve">MARILZE MADALENA MELO ROSSINHOLI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649</v>
      </c>
      <c r="F255" s="19" t="str">
        <f>LOOKUP(Tabela1[[#This Row],[Matricula]],Contratos!A:A,Contratos!I:I)</f>
        <v>DAPS</v>
      </c>
      <c r="G255" s="2">
        <f>LOOKUP(Tabela1[[#This Row],[Matricula]],Tabela2[Matrícula],Tabela2[Admissão])</f>
        <v>44291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3343.04</v>
      </c>
      <c r="K255" s="3">
        <v>3111.96</v>
      </c>
      <c r="L255" s="3">
        <v>1846.99</v>
      </c>
      <c r="M255" s="3">
        <v>0</v>
      </c>
      <c r="N255" s="3">
        <v>1496.05</v>
      </c>
      <c r="O255" s="3">
        <v>0</v>
      </c>
      <c r="P255" s="3">
        <v>231.08</v>
      </c>
    </row>
    <row r="256" spans="1:16" x14ac:dyDescent="0.25">
      <c r="A256" s="1">
        <v>422835</v>
      </c>
      <c r="B256" s="19" t="str">
        <f>LOOKUP(Tabela1[[#This Row],[Matricula]],Contratos!A:A,Contratos!B:B)</f>
        <v xml:space="preserve">JULIET CRISTINA DA SILVA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649</v>
      </c>
      <c r="F256" s="19" t="str">
        <f>LOOKUP(Tabela1[[#This Row],[Matricula]],Contratos!A:A,Contratos!I:I)</f>
        <v xml:space="preserve">HU </v>
      </c>
      <c r="G256" s="2">
        <f>LOOKUP(Tabela1[[#This Row],[Matricula]],Tabela2[Matrícula],Tabela2[Admissão])</f>
        <v>44279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3171.96</v>
      </c>
      <c r="K256" s="3">
        <v>2851</v>
      </c>
      <c r="L256" s="3">
        <v>1846.99</v>
      </c>
      <c r="M256" s="3">
        <v>0</v>
      </c>
      <c r="N256" s="3">
        <v>1324.97</v>
      </c>
      <c r="O256" s="3">
        <v>0</v>
      </c>
      <c r="P256" s="3">
        <v>320.95999999999998</v>
      </c>
    </row>
    <row r="257" spans="1:16" x14ac:dyDescent="0.25">
      <c r="A257" s="1">
        <v>422843</v>
      </c>
      <c r="B257" s="19" t="str">
        <f>LOOKUP(Tabela1[[#This Row],[Matricula]],Contratos!A:A,Contratos!B:B)</f>
        <v xml:space="preserve">ELIZANGELA DA COSTA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649</v>
      </c>
      <c r="F257" s="19" t="str">
        <f>LOOKUP(Tabela1[[#This Row],[Matricula]],Contratos!A:A,Contratos!I:I)</f>
        <v>DAPS</v>
      </c>
      <c r="G257" s="2">
        <f>LOOKUP(Tabela1[[#This Row],[Matricula]],Tabela2[Matrícula],Tabela2[Admissão])</f>
        <v>44279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3324.7</v>
      </c>
      <c r="K257" s="3">
        <v>2997.01</v>
      </c>
      <c r="L257" s="3">
        <v>1846.99</v>
      </c>
      <c r="M257" s="3">
        <v>0</v>
      </c>
      <c r="N257" s="3">
        <v>1477.71</v>
      </c>
      <c r="O257" s="3">
        <v>0</v>
      </c>
      <c r="P257" s="3">
        <v>327.69</v>
      </c>
    </row>
    <row r="258" spans="1:16" x14ac:dyDescent="0.25">
      <c r="A258" s="1">
        <v>422851</v>
      </c>
      <c r="B258" s="19" t="str">
        <f>LOOKUP(Tabela1[[#This Row],[Matricula]],Contratos!A:A,Contratos!B:B)</f>
        <v xml:space="preserve">DANIELA VANESSA DE LIMA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649</v>
      </c>
      <c r="F258" s="19" t="str">
        <f>LOOKUP(Tabela1[[#This Row],[Matricula]],Contratos!A:A,Contratos!I:I)</f>
        <v>DUES</v>
      </c>
      <c r="G258" s="2">
        <f>LOOKUP(Tabela1[[#This Row],[Matricula]],Tabela2[Matrícula],Tabela2[Admissão])</f>
        <v>44279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2842.94</v>
      </c>
      <c r="K258" s="3">
        <v>2546.86</v>
      </c>
      <c r="L258" s="3">
        <v>1846.99</v>
      </c>
      <c r="M258" s="3">
        <v>0</v>
      </c>
      <c r="N258" s="3">
        <v>995.95</v>
      </c>
      <c r="O258" s="3">
        <v>0</v>
      </c>
      <c r="P258" s="3">
        <v>296.08</v>
      </c>
    </row>
    <row r="259" spans="1:16" x14ac:dyDescent="0.25">
      <c r="A259" s="1">
        <v>422860</v>
      </c>
      <c r="B259" s="19" t="str">
        <f>LOOKUP(Tabela1[[#This Row],[Matricula]],Contratos!A:A,Contratos!B:B)</f>
        <v xml:space="preserve">FABIANNE GOBATO DE MOURA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649</v>
      </c>
      <c r="F259" s="19" t="str">
        <f>LOOKUP(Tabela1[[#This Row],[Matricula]],Contratos!A:A,Contratos!I:I)</f>
        <v xml:space="preserve">HU </v>
      </c>
      <c r="G259" s="2">
        <f>LOOKUP(Tabela1[[#This Row],[Matricula]],Tabela2[Matrícula],Tabela2[Admissão])</f>
        <v>44279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2827.39</v>
      </c>
      <c r="K259" s="3">
        <v>2555.0300000000002</v>
      </c>
      <c r="L259" s="3">
        <v>1846.99</v>
      </c>
      <c r="M259" s="3">
        <v>0</v>
      </c>
      <c r="N259" s="3">
        <v>980.4</v>
      </c>
      <c r="O259" s="3">
        <v>0</v>
      </c>
      <c r="P259" s="3">
        <v>272.36</v>
      </c>
    </row>
    <row r="260" spans="1:16" x14ac:dyDescent="0.25">
      <c r="A260" s="1">
        <v>422878</v>
      </c>
      <c r="B260" s="19" t="str">
        <f>LOOKUP(Tabela1[[#This Row],[Matricula]],Contratos!A:A,Contratos!B:B)</f>
        <v xml:space="preserve">VALDIR ERNESTO FONTANETTI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649</v>
      </c>
      <c r="F260" s="19" t="str">
        <f>LOOKUP(Tabela1[[#This Row],[Matricula]],Contratos!A:A,Contratos!I:I)</f>
        <v>DUES</v>
      </c>
      <c r="G260" s="2">
        <f>LOOKUP(Tabela1[[#This Row],[Matricula]],Tabela2[Matrícula],Tabela2[Admissão])</f>
        <v>44279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2842.94</v>
      </c>
      <c r="K260" s="3">
        <v>2584.39</v>
      </c>
      <c r="L260" s="3">
        <v>1846.99</v>
      </c>
      <c r="M260" s="3">
        <v>0</v>
      </c>
      <c r="N260" s="3">
        <v>995.95</v>
      </c>
      <c r="O260" s="3">
        <v>0</v>
      </c>
      <c r="P260" s="3">
        <v>258.55</v>
      </c>
    </row>
    <row r="261" spans="1:16" x14ac:dyDescent="0.25">
      <c r="A261" s="1">
        <v>422886</v>
      </c>
      <c r="B261" s="19" t="str">
        <f>LOOKUP(Tabela1[[#This Row],[Matricula]],Contratos!A:A,Contratos!B:B)</f>
        <v xml:space="preserve">LUIS CARLOS CORREIA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649</v>
      </c>
      <c r="F261" s="19" t="str">
        <f>LOOKUP(Tabela1[[#This Row],[Matricula]],Contratos!A:A,Contratos!I:I)</f>
        <v xml:space="preserve">HU </v>
      </c>
      <c r="G261" s="2">
        <f>LOOKUP(Tabela1[[#This Row],[Matricula]],Tabela2[Matrícula],Tabela2[Admissão])</f>
        <v>44279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3166.42</v>
      </c>
      <c r="K261" s="3">
        <v>2858.59</v>
      </c>
      <c r="L261" s="3">
        <v>1846.99</v>
      </c>
      <c r="M261" s="3">
        <v>0</v>
      </c>
      <c r="N261" s="3">
        <v>1319.43</v>
      </c>
      <c r="O261" s="3">
        <v>0</v>
      </c>
      <c r="P261" s="3">
        <v>307.83</v>
      </c>
    </row>
    <row r="262" spans="1:16" x14ac:dyDescent="0.25">
      <c r="A262" s="1">
        <v>422894</v>
      </c>
      <c r="B262" s="19" t="str">
        <f>LOOKUP(Tabela1[[#This Row],[Matricula]],Contratos!A:A,Contratos!B:B)</f>
        <v xml:space="preserve">NEUSELI GONZALES DE ALMEIDA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649</v>
      </c>
      <c r="F262" s="19" t="str">
        <f>LOOKUP(Tabela1[[#This Row],[Matricula]],Contratos!A:A,Contratos!I:I)</f>
        <v xml:space="preserve">HU </v>
      </c>
      <c r="G262" s="2">
        <f>LOOKUP(Tabela1[[#This Row],[Matricula]],Tabela2[Matrícula],Tabela2[Admissão])</f>
        <v>44279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3071.79</v>
      </c>
      <c r="K262" s="3">
        <v>2785.78</v>
      </c>
      <c r="L262" s="3">
        <v>1846.99</v>
      </c>
      <c r="M262" s="3">
        <v>0</v>
      </c>
      <c r="N262" s="3">
        <v>1224.8</v>
      </c>
      <c r="O262" s="3">
        <v>0</v>
      </c>
      <c r="P262" s="3">
        <v>286.01</v>
      </c>
    </row>
    <row r="263" spans="1:16" x14ac:dyDescent="0.25">
      <c r="A263" s="1">
        <v>422908</v>
      </c>
      <c r="B263" s="19" t="str">
        <f>LOOKUP(Tabela1[[#This Row],[Matricula]],Contratos!A:A,Contratos!B:B)</f>
        <v xml:space="preserve">MARIANA AUGUSTA VICENTE </v>
      </c>
      <c r="C263" s="19" t="str">
        <f>LOOKUP(Tabela1[[#This Row],[Matricula]],Contratos!A:A,Contratos!C:C)</f>
        <v>AENFTEMP</v>
      </c>
      <c r="D263" s="19" t="str">
        <f>LOOKUP(Tabela1[[#This Row],[Matricula]],Contratos!A:A,Contratos!D:D)</f>
        <v xml:space="preserve">AUXILIAR DE ENFERMAGEM </v>
      </c>
      <c r="E263" s="1" t="s">
        <v>649</v>
      </c>
      <c r="F263" s="19" t="str">
        <f>LOOKUP(Tabela1[[#This Row],[Matricula]],Contratos!A:A,Contratos!I:I)</f>
        <v>DUES</v>
      </c>
      <c r="G263" s="2">
        <f>LOOKUP(Tabela1[[#This Row],[Matricula]],Tabela2[Matrícula],Tabela2[Admissão])</f>
        <v>44279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2764.28</v>
      </c>
      <c r="K263" s="3">
        <v>2470.02</v>
      </c>
      <c r="L263" s="3">
        <v>1846.99</v>
      </c>
      <c r="M263" s="3">
        <v>0</v>
      </c>
      <c r="N263" s="3">
        <v>917.29</v>
      </c>
      <c r="O263" s="3">
        <v>0</v>
      </c>
      <c r="P263" s="3">
        <v>294.26</v>
      </c>
    </row>
    <row r="264" spans="1:16" x14ac:dyDescent="0.25">
      <c r="A264" s="1">
        <v>422916</v>
      </c>
      <c r="B264" s="19" t="str">
        <f>LOOKUP(Tabela1[[#This Row],[Matricula]],Contratos!A:A,Contratos!B:B)</f>
        <v xml:space="preserve">JULIANA MORENO FERREIRA MAZZEI </v>
      </c>
      <c r="C264" s="19" t="str">
        <f>LOOKUP(Tabela1[[#This Row],[Matricula]],Contratos!A:A,Contratos!C:C)</f>
        <v>AENFTEMP</v>
      </c>
      <c r="D264" s="19" t="str">
        <f>LOOKUP(Tabela1[[#This Row],[Matricula]],Contratos!A:A,Contratos!D:D)</f>
        <v xml:space="preserve">AUXILIAR DE ENFERMAGEM </v>
      </c>
      <c r="E264" s="1" t="s">
        <v>649</v>
      </c>
      <c r="F264" s="19" t="str">
        <f>LOOKUP(Tabela1[[#This Row],[Matricula]],Contratos!A:A,Contratos!I:I)</f>
        <v>DUES</v>
      </c>
      <c r="G264" s="2">
        <f>LOOKUP(Tabela1[[#This Row],[Matricula]],Tabela2[Matrícula],Tabela2[Admissão])</f>
        <v>44279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2842.94</v>
      </c>
      <c r="K264" s="3">
        <v>2552.79</v>
      </c>
      <c r="L264" s="3">
        <v>1846.99</v>
      </c>
      <c r="M264" s="3">
        <v>0</v>
      </c>
      <c r="N264" s="3">
        <v>995.95</v>
      </c>
      <c r="O264" s="3">
        <v>0</v>
      </c>
      <c r="P264" s="3">
        <v>290.14999999999998</v>
      </c>
    </row>
    <row r="265" spans="1:16" x14ac:dyDescent="0.25">
      <c r="A265" s="1">
        <v>422924</v>
      </c>
      <c r="B265" s="19" t="str">
        <f>LOOKUP(Tabela1[[#This Row],[Matricula]],Contratos!A:A,Contratos!B:B)</f>
        <v xml:space="preserve">JULIANA CORTEZ VIEIRA </v>
      </c>
      <c r="C265" s="19" t="str">
        <f>LOOKUP(Tabela1[[#This Row],[Matricula]],Contratos!A:A,Contratos!C:C)</f>
        <v>AENFTEMP</v>
      </c>
      <c r="D265" s="19" t="str">
        <f>LOOKUP(Tabela1[[#This Row],[Matricula]],Contratos!A:A,Contratos!D:D)</f>
        <v xml:space="preserve">AUXILIAR DE ENFERMAGEM </v>
      </c>
      <c r="E265" s="1" t="s">
        <v>649</v>
      </c>
      <c r="F265" s="19" t="str">
        <f>LOOKUP(Tabela1[[#This Row],[Matricula]],Contratos!A:A,Contratos!I:I)</f>
        <v>DUES</v>
      </c>
      <c r="G265" s="2">
        <f>LOOKUP(Tabela1[[#This Row],[Matricula]],Tabela2[Matrícula],Tabela2[Admissão])</f>
        <v>44279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3020.25</v>
      </c>
      <c r="K265" s="3">
        <v>2701.26</v>
      </c>
      <c r="L265" s="3">
        <v>1846.99</v>
      </c>
      <c r="M265" s="3">
        <v>0</v>
      </c>
      <c r="N265" s="3">
        <v>1173.26</v>
      </c>
      <c r="O265" s="3">
        <v>0</v>
      </c>
      <c r="P265" s="3">
        <v>318.99</v>
      </c>
    </row>
    <row r="266" spans="1:16" x14ac:dyDescent="0.25">
      <c r="A266" s="1">
        <v>422932</v>
      </c>
      <c r="B266" s="19" t="str">
        <f>LOOKUP(Tabela1[[#This Row],[Matricula]],Contratos!A:A,Contratos!B:B)</f>
        <v xml:space="preserve">THAMIRES PEDRO BRUSTOLIN </v>
      </c>
      <c r="C266" s="19" t="str">
        <f>LOOKUP(Tabela1[[#This Row],[Matricula]],Contratos!A:A,Contratos!C:C)</f>
        <v>AENFTEMP</v>
      </c>
      <c r="D266" s="19" t="str">
        <f>LOOKUP(Tabela1[[#This Row],[Matricula]],Contratos!A:A,Contratos!D:D)</f>
        <v xml:space="preserve">AUXILIAR DE ENFERMAGEM </v>
      </c>
      <c r="E266" s="1" t="s">
        <v>649</v>
      </c>
      <c r="F266" s="19" t="str">
        <f>LOOKUP(Tabela1[[#This Row],[Matricula]],Contratos!A:A,Contratos!I:I)</f>
        <v xml:space="preserve">HU </v>
      </c>
      <c r="G266" s="2">
        <f>LOOKUP(Tabela1[[#This Row],[Matricula]],Tabela2[Matrícula],Tabela2[Admissão])</f>
        <v>44287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3177.6</v>
      </c>
      <c r="K266" s="3">
        <v>2449.62</v>
      </c>
      <c r="L266" s="3">
        <v>1846.99</v>
      </c>
      <c r="M266" s="3">
        <v>0</v>
      </c>
      <c r="N266" s="3">
        <v>1330.61</v>
      </c>
      <c r="O266" s="3">
        <v>0</v>
      </c>
      <c r="P266" s="3">
        <v>727.98</v>
      </c>
    </row>
    <row r="267" spans="1:16" x14ac:dyDescent="0.25">
      <c r="A267" s="1">
        <v>422940</v>
      </c>
      <c r="B267" s="19" t="str">
        <f>LOOKUP(Tabela1[[#This Row],[Matricula]],Contratos!A:A,Contratos!B:B)</f>
        <v xml:space="preserve">LUCINEIA ALVES DOS SANTOS </v>
      </c>
      <c r="C267" s="19" t="str">
        <f>LOOKUP(Tabela1[[#This Row],[Matricula]],Contratos!A:A,Contratos!C:C)</f>
        <v>AENFTEMP</v>
      </c>
      <c r="D267" s="19" t="str">
        <f>LOOKUP(Tabela1[[#This Row],[Matricula]],Contratos!A:A,Contratos!D:D)</f>
        <v xml:space="preserve">AUXILIAR DE ENFERMAGEM </v>
      </c>
      <c r="E267" s="1" t="s">
        <v>649</v>
      </c>
      <c r="F267" s="19" t="str">
        <f>LOOKUP(Tabela1[[#This Row],[Matricula]],Contratos!A:A,Contratos!I:I)</f>
        <v xml:space="preserve">HU </v>
      </c>
      <c r="G267" s="2">
        <f>LOOKUP(Tabela1[[#This Row],[Matricula]],Tabela2[Matrícula],Tabela2[Admissão])</f>
        <v>44279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3261.04</v>
      </c>
      <c r="K267" s="3">
        <v>2763.42</v>
      </c>
      <c r="L267" s="3">
        <v>1846.99</v>
      </c>
      <c r="M267" s="3">
        <v>0</v>
      </c>
      <c r="N267" s="3">
        <v>1414.05</v>
      </c>
      <c r="O267" s="3">
        <v>0</v>
      </c>
      <c r="P267" s="3">
        <v>497.62</v>
      </c>
    </row>
    <row r="268" spans="1:16" x14ac:dyDescent="0.25">
      <c r="A268" s="1">
        <v>422959</v>
      </c>
      <c r="B268" s="19" t="str">
        <f>LOOKUP(Tabela1[[#This Row],[Matricula]],Contratos!A:A,Contratos!B:B)</f>
        <v xml:space="preserve">RENATO LIMA DE PAULA </v>
      </c>
      <c r="C268" s="19" t="str">
        <f>LOOKUP(Tabela1[[#This Row],[Matricula]],Contratos!A:A,Contratos!C:C)</f>
        <v>AENFTEMP</v>
      </c>
      <c r="D268" s="19" t="str">
        <f>LOOKUP(Tabela1[[#This Row],[Matricula]],Contratos!A:A,Contratos!D:D)</f>
        <v xml:space="preserve">AUXILIAR DE ENFERMAGEM </v>
      </c>
      <c r="E268" s="1" t="s">
        <v>649</v>
      </c>
      <c r="F268" s="19" t="str">
        <f>LOOKUP(Tabela1[[#This Row],[Matricula]],Contratos!A:A,Contratos!I:I)</f>
        <v>DUES</v>
      </c>
      <c r="G268" s="2">
        <f>LOOKUP(Tabela1[[#This Row],[Matricula]],Tabela2[Matrícula],Tabela2[Admissão])</f>
        <v>44279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3020.25</v>
      </c>
      <c r="K268" s="3">
        <v>2564.6799999999998</v>
      </c>
      <c r="L268" s="3">
        <v>1846.99</v>
      </c>
      <c r="M268" s="3">
        <v>0</v>
      </c>
      <c r="N268" s="3">
        <v>1173.26</v>
      </c>
      <c r="O268" s="3">
        <v>0</v>
      </c>
      <c r="P268" s="3">
        <v>455.57</v>
      </c>
    </row>
    <row r="269" spans="1:16" x14ac:dyDescent="0.25">
      <c r="A269" s="1">
        <v>422967</v>
      </c>
      <c r="B269" s="19" t="str">
        <f>LOOKUP(Tabela1[[#This Row],[Matricula]],Contratos!A:A,Contratos!B:B)</f>
        <v xml:space="preserve">ERIVELTON APARECIDO DOMINGUES RAMOS </v>
      </c>
      <c r="C269" s="19" t="str">
        <f>LOOKUP(Tabela1[[#This Row],[Matricula]],Contratos!A:A,Contratos!C:C)</f>
        <v>ENFTEMP</v>
      </c>
      <c r="D269" s="19" t="str">
        <f>LOOKUP(Tabela1[[#This Row],[Matricula]],Contratos!A:A,Contratos!D:D)</f>
        <v xml:space="preserve">ENFERMEIRO </v>
      </c>
      <c r="E269" s="1" t="s">
        <v>649</v>
      </c>
      <c r="F269" s="19" t="str">
        <f>LOOKUP(Tabela1[[#This Row],[Matricula]],Contratos!A:A,Contratos!I:I)</f>
        <v>DUES</v>
      </c>
      <c r="G269" s="2">
        <f>LOOKUP(Tabela1[[#This Row],[Matricula]],Tabela2[Matrícula],Tabela2[Admissão])</f>
        <v>44279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6324.92</v>
      </c>
      <c r="K269" s="3">
        <v>5548.91</v>
      </c>
      <c r="L269" s="3">
        <v>3338.64</v>
      </c>
      <c r="M269" s="3">
        <v>2337.0500000000002</v>
      </c>
      <c r="N269" s="3">
        <v>649.23</v>
      </c>
      <c r="O269" s="3">
        <v>0</v>
      </c>
      <c r="P269" s="3">
        <v>776.01</v>
      </c>
    </row>
    <row r="270" spans="1:16" x14ac:dyDescent="0.25">
      <c r="A270" s="1">
        <v>422983</v>
      </c>
      <c r="B270" s="19" t="str">
        <f>LOOKUP(Tabela1[[#This Row],[Matricula]],Contratos!A:A,Contratos!B:B)</f>
        <v xml:space="preserve">PAULA FERNANDA MARTINS SITTA </v>
      </c>
      <c r="C270" s="19" t="str">
        <f>LOOKUP(Tabela1[[#This Row],[Matricula]],Contratos!A:A,Contratos!C:C)</f>
        <v>ENFTEMP</v>
      </c>
      <c r="D270" s="19" t="str">
        <f>LOOKUP(Tabela1[[#This Row],[Matricula]],Contratos!A:A,Contratos!D:D)</f>
        <v xml:space="preserve">ENFERMEIRO </v>
      </c>
      <c r="E270" s="1" t="s">
        <v>649</v>
      </c>
      <c r="F270" s="19" t="str">
        <f>LOOKUP(Tabela1[[#This Row],[Matricula]],Contratos!A:A,Contratos!I:I)</f>
        <v>DUES</v>
      </c>
      <c r="G270" s="2">
        <f>LOOKUP(Tabela1[[#This Row],[Matricula]],Tabela2[Matrícula],Tabela2[Admissão])</f>
        <v>44279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6825.48</v>
      </c>
      <c r="K270" s="3">
        <v>5514.12</v>
      </c>
      <c r="L270" s="3">
        <v>3338.64</v>
      </c>
      <c r="M270" s="3">
        <v>2337.0500000000002</v>
      </c>
      <c r="N270" s="3">
        <v>1149.79</v>
      </c>
      <c r="O270" s="3">
        <v>0</v>
      </c>
      <c r="P270" s="3">
        <v>1311.36</v>
      </c>
    </row>
    <row r="271" spans="1:16" x14ac:dyDescent="0.25">
      <c r="A271" s="1">
        <v>422991</v>
      </c>
      <c r="B271" s="19" t="str">
        <f>LOOKUP(Tabela1[[#This Row],[Matricula]],Contratos!A:A,Contratos!B:B)</f>
        <v xml:space="preserve">MILEIDE CASON DE ARAUJO </v>
      </c>
      <c r="C271" s="19" t="str">
        <f>LOOKUP(Tabela1[[#This Row],[Matricula]],Contratos!A:A,Contratos!C:C)</f>
        <v>ASSISTSAUD</v>
      </c>
      <c r="D271" s="19" t="str">
        <f>LOOKUP(Tabela1[[#This Row],[Matricula]],Contratos!A:A,Contratos!D:D)</f>
        <v xml:space="preserve">ASSISTENTE DE GESTÃO EM SERVIÇOS DE SAÚDE </v>
      </c>
      <c r="E271" s="1" t="s">
        <v>649</v>
      </c>
      <c r="F271" s="19" t="str">
        <f>LOOKUP(Tabela1[[#This Row],[Matricula]],Contratos!A:A,Contratos!I:I)</f>
        <v>DSCS</v>
      </c>
      <c r="G271" s="2">
        <f>LOOKUP(Tabela1[[#This Row],[Matricula]],Tabela2[Matrícula],Tabela2[Admissão])</f>
        <v>44291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2398</v>
      </c>
      <c r="K271" s="3">
        <v>2186.63</v>
      </c>
      <c r="L271" s="3">
        <v>1630.9</v>
      </c>
      <c r="M271" s="3">
        <v>0</v>
      </c>
      <c r="N271" s="3">
        <v>767.1</v>
      </c>
      <c r="O271" s="3">
        <v>0</v>
      </c>
      <c r="P271" s="3">
        <v>211.37</v>
      </c>
    </row>
    <row r="272" spans="1:16" x14ac:dyDescent="0.25">
      <c r="A272" s="1">
        <v>423009</v>
      </c>
      <c r="B272" s="19" t="str">
        <f>LOOKUP(Tabela1[[#This Row],[Matricula]],Contratos!A:A,Contratos!B:B)</f>
        <v xml:space="preserve">LARISSA FERNANDA RIZZARDI </v>
      </c>
      <c r="C272" s="19" t="str">
        <f>LOOKUP(Tabela1[[#This Row],[Matricula]],Contratos!A:A,Contratos!C:C)</f>
        <v>MCGPTEMP</v>
      </c>
      <c r="D272" s="19" t="str">
        <f>LOOKUP(Tabela1[[#This Row],[Matricula]],Contratos!A:A,Contratos!D:D)</f>
        <v xml:space="preserve">MÉDICO CLÍNICO GERAL PLANTONISTA </v>
      </c>
      <c r="E272" s="1" t="s">
        <v>649</v>
      </c>
      <c r="F272" s="19" t="str">
        <f>LOOKUP(Tabela1[[#This Row],[Matricula]],Contratos!A:A,Contratos!I:I)</f>
        <v>DUES</v>
      </c>
      <c r="G272" s="2">
        <f>LOOKUP(Tabela1[[#This Row],[Matricula]],Tabela2[Matrícula],Tabela2[Admissão])</f>
        <v>44287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10634.89</v>
      </c>
      <c r="K272" s="3">
        <v>8212.36</v>
      </c>
      <c r="L272" s="3">
        <v>9606</v>
      </c>
      <c r="M272" s="3">
        <v>0</v>
      </c>
      <c r="N272" s="3">
        <v>1028.8900000000001</v>
      </c>
      <c r="O272" s="3">
        <v>0</v>
      </c>
      <c r="P272" s="3">
        <v>2422.5300000000002</v>
      </c>
    </row>
    <row r="273" spans="1:16" x14ac:dyDescent="0.25">
      <c r="A273" s="1">
        <v>423017</v>
      </c>
      <c r="B273" s="19" t="str">
        <f>LOOKUP(Tabela1[[#This Row],[Matricula]],Contratos!A:A,Contratos!B:B)</f>
        <v xml:space="preserve">DAVID LAIOS DO VALE </v>
      </c>
      <c r="C273" s="19" t="str">
        <f>LOOKUP(Tabela1[[#This Row],[Matricula]],Contratos!A:A,Contratos!C:C)</f>
        <v>MCGPTEMP</v>
      </c>
      <c r="D273" s="19" t="str">
        <f>LOOKUP(Tabela1[[#This Row],[Matricula]],Contratos!A:A,Contratos!D:D)</f>
        <v xml:space="preserve">MÉDICO CLÍNICO GERAL PLANTONISTA </v>
      </c>
      <c r="E273" s="1" t="s">
        <v>649</v>
      </c>
      <c r="F273" s="19" t="str">
        <f>LOOKUP(Tabela1[[#This Row],[Matricula]],Contratos!A:A,Contratos!I:I)</f>
        <v>DUES</v>
      </c>
      <c r="G273" s="2">
        <f>LOOKUP(Tabela1[[#This Row],[Matricula]],Tabela2[Matrícula],Tabela2[Admissão])</f>
        <v>44287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10212.209999999999</v>
      </c>
      <c r="K273" s="3">
        <v>7780.05</v>
      </c>
      <c r="L273" s="3">
        <v>9606</v>
      </c>
      <c r="M273" s="3">
        <v>0</v>
      </c>
      <c r="N273" s="3">
        <v>606.21</v>
      </c>
      <c r="O273" s="3">
        <v>0</v>
      </c>
      <c r="P273" s="3">
        <v>2432.16</v>
      </c>
    </row>
    <row r="274" spans="1:16" x14ac:dyDescent="0.25">
      <c r="A274" s="1">
        <v>423025</v>
      </c>
      <c r="B274" s="19" t="str">
        <f>LOOKUP(Tabela1[[#This Row],[Matricula]],Contratos!A:A,Contratos!B:B)</f>
        <v xml:space="preserve">PRISCILLA RIBEIRO CALONI CROZATI </v>
      </c>
      <c r="C274" s="19" t="str">
        <f>LOOKUP(Tabela1[[#This Row],[Matricula]],Contratos!A:A,Contratos!C:C)</f>
        <v>ENFTEMP</v>
      </c>
      <c r="D274" s="19" t="str">
        <f>LOOKUP(Tabela1[[#This Row],[Matricula]],Contratos!A:A,Contratos!D:D)</f>
        <v xml:space="preserve">ENFERMEIRO </v>
      </c>
      <c r="E274" s="1" t="s">
        <v>649</v>
      </c>
      <c r="F274" s="19" t="str">
        <f>LOOKUP(Tabela1[[#This Row],[Matricula]],Contratos!A:A,Contratos!I:I)</f>
        <v>DAPS</v>
      </c>
      <c r="G274" s="2">
        <f>LOOKUP(Tabela1[[#This Row],[Matricula]],Tabela2[Matrícula],Tabela2[Admissão])</f>
        <v>44291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6650.61</v>
      </c>
      <c r="K274" s="3">
        <v>5360.89</v>
      </c>
      <c r="L274" s="3">
        <v>3338.64</v>
      </c>
      <c r="M274" s="3">
        <v>2337.0500000000002</v>
      </c>
      <c r="N274" s="3">
        <v>974.92</v>
      </c>
      <c r="O274" s="3">
        <v>0</v>
      </c>
      <c r="P274" s="3">
        <v>1289.72</v>
      </c>
    </row>
    <row r="275" spans="1:16" x14ac:dyDescent="0.25">
      <c r="A275" s="1">
        <v>423033</v>
      </c>
      <c r="B275" s="19" t="str">
        <f>LOOKUP(Tabela1[[#This Row],[Matricula]],Contratos!A:A,Contratos!B:B)</f>
        <v xml:space="preserve">EDILAINE ROBERTO DA SILVA </v>
      </c>
      <c r="C275" s="19" t="str">
        <f>LOOKUP(Tabela1[[#This Row],[Matricula]],Contratos!A:A,Contratos!C:C)</f>
        <v>ENFTEMP</v>
      </c>
      <c r="D275" s="19" t="str">
        <f>LOOKUP(Tabela1[[#This Row],[Matricula]],Contratos!A:A,Contratos!D:D)</f>
        <v xml:space="preserve">ENFERMEIRO </v>
      </c>
      <c r="E275" s="1" t="s">
        <v>649</v>
      </c>
      <c r="F275" s="19" t="str">
        <f>LOOKUP(Tabela1[[#This Row],[Matricula]],Contratos!A:A,Contratos!I:I)</f>
        <v xml:space="preserve">HU </v>
      </c>
      <c r="G275" s="2">
        <f>LOOKUP(Tabela1[[#This Row],[Matricula]],Tabela2[Matrícula],Tabela2[Admissão])</f>
        <v>44287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6879.46</v>
      </c>
      <c r="K275" s="3">
        <v>5468.27</v>
      </c>
      <c r="L275" s="3">
        <v>3338.64</v>
      </c>
      <c r="M275" s="3">
        <v>2337.0500000000002</v>
      </c>
      <c r="N275" s="3">
        <v>1203.77</v>
      </c>
      <c r="O275" s="3">
        <v>0</v>
      </c>
      <c r="P275" s="3">
        <v>1411.19</v>
      </c>
    </row>
    <row r="276" spans="1:16" x14ac:dyDescent="0.25">
      <c r="A276" s="1">
        <v>423041</v>
      </c>
      <c r="B276" s="19" t="str">
        <f>LOOKUP(Tabela1[[#This Row],[Matricula]],Contratos!A:A,Contratos!B:B)</f>
        <v xml:space="preserve">JOAO RICARDO SALMAZO </v>
      </c>
      <c r="C276" s="19" t="str">
        <f>LOOKUP(Tabela1[[#This Row],[Matricula]],Contratos!A:A,Contratos!C:C)</f>
        <v>ENFTEMP</v>
      </c>
      <c r="D276" s="19" t="str">
        <f>LOOKUP(Tabela1[[#This Row],[Matricula]],Contratos!A:A,Contratos!D:D)</f>
        <v xml:space="preserve">ENFERMEIRO </v>
      </c>
      <c r="E276" s="1" t="s">
        <v>649</v>
      </c>
      <c r="F276" s="19" t="str">
        <f>LOOKUP(Tabela1[[#This Row],[Matricula]],Contratos!A:A,Contratos!I:I)</f>
        <v xml:space="preserve">HU </v>
      </c>
      <c r="G276" s="2">
        <f>LOOKUP(Tabela1[[#This Row],[Matricula]],Tabela2[Matrícula],Tabela2[Admissão])</f>
        <v>44287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6879.46</v>
      </c>
      <c r="K276" s="3">
        <v>5464.23</v>
      </c>
      <c r="L276" s="3">
        <v>3338.64</v>
      </c>
      <c r="M276" s="3">
        <v>2337.0500000000002</v>
      </c>
      <c r="N276" s="3">
        <v>1203.77</v>
      </c>
      <c r="O276" s="3">
        <v>0</v>
      </c>
      <c r="P276" s="3">
        <v>1415.23</v>
      </c>
    </row>
    <row r="277" spans="1:16" x14ac:dyDescent="0.25">
      <c r="A277" s="1">
        <v>423050</v>
      </c>
      <c r="B277" s="19" t="str">
        <f>LOOKUP(Tabela1[[#This Row],[Matricula]],Contratos!A:A,Contratos!B:B)</f>
        <v xml:space="preserve">RODRIGO CELESTINO ZAVA </v>
      </c>
      <c r="C277" s="19" t="str">
        <f>LOOKUP(Tabela1[[#This Row],[Matricula]],Contratos!A:A,Contratos!C:C)</f>
        <v>ENFTEMP</v>
      </c>
      <c r="D277" s="19" t="str">
        <f>LOOKUP(Tabela1[[#This Row],[Matricula]],Contratos!A:A,Contratos!D:D)</f>
        <v xml:space="preserve">ENFERMEIRO </v>
      </c>
      <c r="E277" s="1" t="s">
        <v>649</v>
      </c>
      <c r="F277" s="19" t="str">
        <f>LOOKUP(Tabela1[[#This Row],[Matricula]],Contratos!A:A,Contratos!I:I)</f>
        <v xml:space="preserve">HU </v>
      </c>
      <c r="G277" s="2">
        <f>LOOKUP(Tabela1[[#This Row],[Matricula]],Tabela2[Matrícula],Tabela2[Admissão])</f>
        <v>44287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6879.46</v>
      </c>
      <c r="K277" s="3">
        <v>5309.32</v>
      </c>
      <c r="L277" s="3">
        <v>3338.64</v>
      </c>
      <c r="M277" s="3">
        <v>2337.0500000000002</v>
      </c>
      <c r="N277" s="3">
        <v>1203.77</v>
      </c>
      <c r="O277" s="3">
        <v>0</v>
      </c>
      <c r="P277" s="3">
        <v>1570.14</v>
      </c>
    </row>
    <row r="278" spans="1:16" x14ac:dyDescent="0.25">
      <c r="A278" s="1">
        <v>423068</v>
      </c>
      <c r="B278" s="19" t="str">
        <f>LOOKUP(Tabela1[[#This Row],[Matricula]],Contratos!A:A,Contratos!B:B)</f>
        <v xml:space="preserve">JENNIFER ORTEGA LUPPI </v>
      </c>
      <c r="C278" s="19" t="str">
        <f>LOOKUP(Tabela1[[#This Row],[Matricula]],Contratos!A:A,Contratos!C:C)</f>
        <v>ENFTEMP</v>
      </c>
      <c r="D278" s="19" t="str">
        <f>LOOKUP(Tabela1[[#This Row],[Matricula]],Contratos!A:A,Contratos!D:D)</f>
        <v xml:space="preserve">ENFERMEIRO </v>
      </c>
      <c r="E278" s="1" t="s">
        <v>649</v>
      </c>
      <c r="F278" s="19" t="str">
        <f>LOOKUP(Tabela1[[#This Row],[Matricula]],Contratos!A:A,Contratos!I:I)</f>
        <v>DAPS</v>
      </c>
      <c r="G278" s="2">
        <f>LOOKUP(Tabela1[[#This Row],[Matricula]],Tabela2[Matrícula],Tabela2[Admissão])</f>
        <v>44291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6590.36</v>
      </c>
      <c r="K278" s="3">
        <v>5217.79</v>
      </c>
      <c r="L278" s="3">
        <v>3338.64</v>
      </c>
      <c r="M278" s="3">
        <v>2337.0500000000002</v>
      </c>
      <c r="N278" s="3">
        <v>914.67</v>
      </c>
      <c r="O278" s="3">
        <v>0</v>
      </c>
      <c r="P278" s="3">
        <v>1372.57</v>
      </c>
    </row>
    <row r="279" spans="1:16" x14ac:dyDescent="0.25">
      <c r="A279" s="1">
        <v>423076</v>
      </c>
      <c r="B279" s="19" t="str">
        <f>LOOKUP(Tabela1[[#This Row],[Matricula]],Contratos!A:A,Contratos!B:B)</f>
        <v xml:space="preserve">GABRIELA MAIA CORZANEGO </v>
      </c>
      <c r="C279" s="19" t="str">
        <f>LOOKUP(Tabela1[[#This Row],[Matricula]],Contratos!A:A,Contratos!C:C)</f>
        <v>ENFTEMP</v>
      </c>
      <c r="D279" s="19" t="str">
        <f>LOOKUP(Tabela1[[#This Row],[Matricula]],Contratos!A:A,Contratos!D:D)</f>
        <v xml:space="preserve">ENFERMEIRO </v>
      </c>
      <c r="E279" s="1" t="s">
        <v>649</v>
      </c>
      <c r="F279" s="19" t="str">
        <f>LOOKUP(Tabela1[[#This Row],[Matricula]],Contratos!A:A,Contratos!I:I)</f>
        <v>DAPS</v>
      </c>
      <c r="G279" s="2">
        <f>LOOKUP(Tabela1[[#This Row],[Matricula]],Tabela2[Matrícula],Tabela2[Admissão])</f>
        <v>44291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6421.76</v>
      </c>
      <c r="K279" s="3">
        <v>5096.74</v>
      </c>
      <c r="L279" s="3">
        <v>3338.64</v>
      </c>
      <c r="M279" s="3">
        <v>2337.0500000000002</v>
      </c>
      <c r="N279" s="3">
        <v>746.07</v>
      </c>
      <c r="O279" s="3">
        <v>0</v>
      </c>
      <c r="P279" s="3">
        <v>1325.02</v>
      </c>
    </row>
    <row r="280" spans="1:16" x14ac:dyDescent="0.25">
      <c r="A280" s="1">
        <v>423084</v>
      </c>
      <c r="B280" s="19" t="str">
        <f>LOOKUP(Tabela1[[#This Row],[Matricula]],Contratos!A:A,Contratos!B:B)</f>
        <v xml:space="preserve">GISELE NEGRAO PAES DE CARVALHO </v>
      </c>
      <c r="C280" s="19" t="str">
        <f>LOOKUP(Tabela1[[#This Row],[Matricula]],Contratos!A:A,Contratos!C:C)</f>
        <v>ENFTEMP</v>
      </c>
      <c r="D280" s="19" t="str">
        <f>LOOKUP(Tabela1[[#This Row],[Matricula]],Contratos!A:A,Contratos!D:D)</f>
        <v xml:space="preserve">ENFERMEIRO </v>
      </c>
      <c r="E280" s="1" t="s">
        <v>649</v>
      </c>
      <c r="F280" s="19" t="str">
        <f>LOOKUP(Tabela1[[#This Row],[Matricula]],Contratos!A:A,Contratos!I:I)</f>
        <v xml:space="preserve">HU </v>
      </c>
      <c r="G280" s="2">
        <f>LOOKUP(Tabela1[[#This Row],[Matricula]],Tabela2[Matrícula],Tabela2[Admissão])</f>
        <v>44287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6996.16</v>
      </c>
      <c r="K280" s="3">
        <v>5621.19</v>
      </c>
      <c r="L280" s="3">
        <v>3338.64</v>
      </c>
      <c r="M280" s="3">
        <v>2337.0500000000002</v>
      </c>
      <c r="N280" s="3">
        <v>1320.47</v>
      </c>
      <c r="O280" s="3">
        <v>0</v>
      </c>
      <c r="P280" s="3">
        <v>1374.97</v>
      </c>
    </row>
    <row r="281" spans="1:16" x14ac:dyDescent="0.25">
      <c r="A281" s="1">
        <v>423092</v>
      </c>
      <c r="B281" s="19" t="str">
        <f>LOOKUP(Tabela1[[#This Row],[Matricula]],Contratos!A:A,Contratos!B:B)</f>
        <v xml:space="preserve">MAGNO FERNANDO DE PAULA </v>
      </c>
      <c r="C281" s="19" t="str">
        <f>LOOKUP(Tabela1[[#This Row],[Matricula]],Contratos!A:A,Contratos!C:C)</f>
        <v>ENFTEMP</v>
      </c>
      <c r="D281" s="19" t="str">
        <f>LOOKUP(Tabela1[[#This Row],[Matricula]],Contratos!A:A,Contratos!D:D)</f>
        <v xml:space="preserve">ENFERMEIRO </v>
      </c>
      <c r="E281" s="1" t="s">
        <v>649</v>
      </c>
      <c r="F281" s="19" t="str">
        <f>LOOKUP(Tabela1[[#This Row],[Matricula]],Contratos!A:A,Contratos!I:I)</f>
        <v xml:space="preserve">HU </v>
      </c>
      <c r="G281" s="2">
        <f>LOOKUP(Tabela1[[#This Row],[Matricula]],Tabela2[Matrícula],Tabela2[Admissão])</f>
        <v>44287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7199.97</v>
      </c>
      <c r="K281" s="3">
        <v>5683.97</v>
      </c>
      <c r="L281" s="3">
        <v>3338.64</v>
      </c>
      <c r="M281" s="3">
        <v>2337.0500000000002</v>
      </c>
      <c r="N281" s="3">
        <v>1524.28</v>
      </c>
      <c r="O281" s="3">
        <v>0</v>
      </c>
      <c r="P281" s="3">
        <v>1516</v>
      </c>
    </row>
    <row r="282" spans="1:16" x14ac:dyDescent="0.25">
      <c r="A282" s="1">
        <v>423106</v>
      </c>
      <c r="B282" s="19" t="str">
        <f>LOOKUP(Tabela1[[#This Row],[Matricula]],Contratos!A:A,Contratos!B:B)</f>
        <v xml:space="preserve">JUCINETE DOS SANTOS SATO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649</v>
      </c>
      <c r="F282" s="19" t="str">
        <f>LOOKUP(Tabela1[[#This Row],[Matricula]],Contratos!A:A,Contratos!I:I)</f>
        <v>DUES</v>
      </c>
      <c r="G282" s="2">
        <f>LOOKUP(Tabela1[[#This Row],[Matricula]],Tabela2[Matrícula],Tabela2[Admissão])</f>
        <v>44287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3043.48</v>
      </c>
      <c r="K282" s="3">
        <v>2650.05</v>
      </c>
      <c r="L282" s="3">
        <v>1846.99</v>
      </c>
      <c r="M282" s="3">
        <v>0</v>
      </c>
      <c r="N282" s="3">
        <v>1196.49</v>
      </c>
      <c r="O282" s="3">
        <v>0</v>
      </c>
      <c r="P282" s="3">
        <v>393.43</v>
      </c>
    </row>
    <row r="283" spans="1:16" x14ac:dyDescent="0.25">
      <c r="A283" s="1">
        <v>423114</v>
      </c>
      <c r="B283" s="19" t="str">
        <f>LOOKUP(Tabela1[[#This Row],[Matricula]],Contratos!A:A,Contratos!B:B)</f>
        <v xml:space="preserve">CLEIA BESERRA LEITE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649</v>
      </c>
      <c r="F283" s="19" t="str">
        <f>LOOKUP(Tabela1[[#This Row],[Matricula]],Contratos!A:A,Contratos!I:I)</f>
        <v xml:space="preserve">HU </v>
      </c>
      <c r="G283" s="2">
        <f>LOOKUP(Tabela1[[#This Row],[Matricula]],Tabela2[Matrícula],Tabela2[Admissão])</f>
        <v>44287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3137.91</v>
      </c>
      <c r="K283" s="3">
        <v>2383.46</v>
      </c>
      <c r="L283" s="3">
        <v>1846.99</v>
      </c>
      <c r="M283" s="3">
        <v>0</v>
      </c>
      <c r="N283" s="3">
        <v>1290.92</v>
      </c>
      <c r="O283" s="3">
        <v>0</v>
      </c>
      <c r="P283" s="3">
        <v>754.45</v>
      </c>
    </row>
    <row r="284" spans="1:16" x14ac:dyDescent="0.25">
      <c r="A284" s="1">
        <v>423122</v>
      </c>
      <c r="B284" s="19" t="str">
        <f>LOOKUP(Tabela1[[#This Row],[Matricula]],Contratos!A:A,Contratos!B:B)</f>
        <v xml:space="preserve">SUELI ADRIANA PINOTI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649</v>
      </c>
      <c r="F284" s="19" t="str">
        <f>LOOKUP(Tabela1[[#This Row],[Matricula]],Contratos!A:A,Contratos!I:I)</f>
        <v>DUES</v>
      </c>
      <c r="G284" s="2">
        <f>LOOKUP(Tabela1[[#This Row],[Matricula]],Tabela2[Matrícula],Tabela2[Admissão])</f>
        <v>44287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3011.96</v>
      </c>
      <c r="K284" s="3">
        <v>2622.31</v>
      </c>
      <c r="L284" s="3">
        <v>1846.99</v>
      </c>
      <c r="M284" s="3">
        <v>0</v>
      </c>
      <c r="N284" s="3">
        <v>1164.97</v>
      </c>
      <c r="O284" s="3">
        <v>0</v>
      </c>
      <c r="P284" s="3">
        <v>389.65</v>
      </c>
    </row>
    <row r="285" spans="1:16" x14ac:dyDescent="0.25">
      <c r="A285" s="1">
        <v>423130</v>
      </c>
      <c r="B285" s="19" t="str">
        <f>LOOKUP(Tabela1[[#This Row],[Matricula]],Contratos!A:A,Contratos!B:B)</f>
        <v xml:space="preserve">AMANDA LORRAYNE MONTEIRO DA SILVA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649</v>
      </c>
      <c r="F285" s="19" t="str">
        <f>LOOKUP(Tabela1[[#This Row],[Matricula]],Contratos!A:A,Contratos!I:I)</f>
        <v>DSCS</v>
      </c>
      <c r="G285" s="2">
        <f>LOOKUP(Tabela1[[#This Row],[Matricula]],Tabela2[Matrícula],Tabela2[Admissão])</f>
        <v>44287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3075.84</v>
      </c>
      <c r="K285" s="3">
        <v>2635.93</v>
      </c>
      <c r="L285" s="3">
        <v>1846.99</v>
      </c>
      <c r="M285" s="3">
        <v>0</v>
      </c>
      <c r="N285" s="3">
        <v>1228.8499999999999</v>
      </c>
      <c r="O285" s="3">
        <v>0</v>
      </c>
      <c r="P285" s="3">
        <v>439.91</v>
      </c>
    </row>
    <row r="286" spans="1:16" x14ac:dyDescent="0.25">
      <c r="A286" s="1">
        <v>423149</v>
      </c>
      <c r="B286" s="19" t="str">
        <f>LOOKUP(Tabela1[[#This Row],[Matricula]],Contratos!A:A,Contratos!B:B)</f>
        <v xml:space="preserve">THELMA MARQUES Y MARQUES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649</v>
      </c>
      <c r="F286" s="19" t="str">
        <f>LOOKUP(Tabela1[[#This Row],[Matricula]],Contratos!A:A,Contratos!I:I)</f>
        <v xml:space="preserve">HU </v>
      </c>
      <c r="G286" s="2">
        <f>LOOKUP(Tabela1[[#This Row],[Matricula]],Tabela2[Matrícula],Tabela2[Admissão])</f>
        <v>44287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3071.79</v>
      </c>
      <c r="K286" s="3">
        <v>2594.89</v>
      </c>
      <c r="L286" s="3">
        <v>1846.99</v>
      </c>
      <c r="M286" s="3">
        <v>0</v>
      </c>
      <c r="N286" s="3">
        <v>1224.8</v>
      </c>
      <c r="O286" s="3">
        <v>0</v>
      </c>
      <c r="P286" s="3">
        <v>476.9</v>
      </c>
    </row>
    <row r="287" spans="1:16" x14ac:dyDescent="0.25">
      <c r="A287" s="1">
        <v>423157</v>
      </c>
      <c r="B287" s="19" t="str">
        <f>LOOKUP(Tabela1[[#This Row],[Matricula]],Contratos!A:A,Contratos!B:B)</f>
        <v xml:space="preserve">GISLAINE RODRIGUES DOS SANTOS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649</v>
      </c>
      <c r="F287" s="19" t="str">
        <f>LOOKUP(Tabela1[[#This Row],[Matricula]],Contratos!A:A,Contratos!I:I)</f>
        <v>DAPS</v>
      </c>
      <c r="G287" s="2">
        <f>LOOKUP(Tabela1[[#This Row],[Matricula]],Tabela2[Matrícula],Tabela2[Admissão])</f>
        <v>44291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2842.94</v>
      </c>
      <c r="K287" s="3">
        <v>2584.39</v>
      </c>
      <c r="L287" s="3">
        <v>1846.99</v>
      </c>
      <c r="M287" s="3">
        <v>0</v>
      </c>
      <c r="N287" s="3">
        <v>995.95</v>
      </c>
      <c r="O287" s="3">
        <v>0</v>
      </c>
      <c r="P287" s="3">
        <v>258.55</v>
      </c>
    </row>
    <row r="288" spans="1:16" x14ac:dyDescent="0.25">
      <c r="A288" s="1">
        <v>423165</v>
      </c>
      <c r="B288" s="19" t="str">
        <f>LOOKUP(Tabela1[[#This Row],[Matricula]],Contratos!A:A,Contratos!B:B)</f>
        <v xml:space="preserve">MARLI ALVES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649</v>
      </c>
      <c r="F288" s="19" t="str">
        <f>LOOKUP(Tabela1[[#This Row],[Matricula]],Contratos!A:A,Contratos!I:I)</f>
        <v>DAPS</v>
      </c>
      <c r="G288" s="2">
        <f>LOOKUP(Tabela1[[#This Row],[Matricula]],Tabela2[Matrícula],Tabela2[Admissão])</f>
        <v>44287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3094.31</v>
      </c>
      <c r="K288" s="3">
        <v>2811.2</v>
      </c>
      <c r="L288" s="3">
        <v>1846.99</v>
      </c>
      <c r="M288" s="3">
        <v>0</v>
      </c>
      <c r="N288" s="3">
        <v>1247.32</v>
      </c>
      <c r="O288" s="3">
        <v>0</v>
      </c>
      <c r="P288" s="3">
        <v>283.11</v>
      </c>
    </row>
    <row r="289" spans="1:16" x14ac:dyDescent="0.25">
      <c r="A289" s="1">
        <v>423173</v>
      </c>
      <c r="B289" s="19" t="str">
        <f>LOOKUP(Tabela1[[#This Row],[Matricula]],Contratos!A:A,Contratos!B:B)</f>
        <v xml:space="preserve">ANDRE LUIZ NUNES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649</v>
      </c>
      <c r="F289" s="19" t="str">
        <f>LOOKUP(Tabela1[[#This Row],[Matricula]],Contratos!A:A,Contratos!I:I)</f>
        <v>DUES</v>
      </c>
      <c r="G289" s="2">
        <f>LOOKUP(Tabela1[[#This Row],[Matricula]],Tabela2[Matrícula],Tabela2[Admissão])</f>
        <v>44287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3039.95</v>
      </c>
      <c r="K289" s="3">
        <v>2711.95</v>
      </c>
      <c r="L289" s="3">
        <v>1846.99</v>
      </c>
      <c r="M289" s="3">
        <v>0</v>
      </c>
      <c r="N289" s="3">
        <v>1192.96</v>
      </c>
      <c r="O289" s="3">
        <v>0</v>
      </c>
      <c r="P289" s="3">
        <v>328</v>
      </c>
    </row>
    <row r="290" spans="1:16" x14ac:dyDescent="0.25">
      <c r="A290" s="1">
        <v>423181</v>
      </c>
      <c r="B290" s="19" t="str">
        <f>LOOKUP(Tabela1[[#This Row],[Matricula]],Contratos!A:A,Contratos!B:B)</f>
        <v xml:space="preserve">ADRIANA MARIA MORAES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649</v>
      </c>
      <c r="F290" s="19" t="str">
        <f>LOOKUP(Tabela1[[#This Row],[Matricula]],Contratos!A:A,Contratos!I:I)</f>
        <v xml:space="preserve">HU </v>
      </c>
      <c r="G290" s="2">
        <f>LOOKUP(Tabela1[[#This Row],[Matricula]],Tabela2[Matrícula],Tabela2[Admissão])</f>
        <v>44287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3020.25</v>
      </c>
      <c r="K290" s="3">
        <v>2610.4</v>
      </c>
      <c r="L290" s="3">
        <v>1846.99</v>
      </c>
      <c r="M290" s="3">
        <v>0</v>
      </c>
      <c r="N290" s="3">
        <v>1173.26</v>
      </c>
      <c r="O290" s="3">
        <v>0</v>
      </c>
      <c r="P290" s="3">
        <v>409.85</v>
      </c>
    </row>
    <row r="291" spans="1:16" x14ac:dyDescent="0.25">
      <c r="A291" s="1">
        <v>423190</v>
      </c>
      <c r="B291" s="19" t="str">
        <f>LOOKUP(Tabela1[[#This Row],[Matricula]],Contratos!A:A,Contratos!B:B)</f>
        <v xml:space="preserve">PATRICIA DA SILVA SANTOS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649</v>
      </c>
      <c r="F291" s="19" t="str">
        <f>LOOKUP(Tabela1[[#This Row],[Matricula]],Contratos!A:A,Contratos!I:I)</f>
        <v>DUES</v>
      </c>
      <c r="G291" s="2">
        <f>LOOKUP(Tabela1[[#This Row],[Matricula]],Tabela2[Matrícula],Tabela2[Admissão])</f>
        <v>44287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3503.63</v>
      </c>
      <c r="K291" s="3">
        <v>3243.38</v>
      </c>
      <c r="L291" s="3">
        <v>1846.99</v>
      </c>
      <c r="M291" s="3">
        <v>0</v>
      </c>
      <c r="N291" s="3">
        <v>1656.64</v>
      </c>
      <c r="O291" s="3">
        <v>0</v>
      </c>
      <c r="P291" s="3">
        <v>260.25</v>
      </c>
    </row>
    <row r="292" spans="1:16" x14ac:dyDescent="0.25">
      <c r="A292" s="1">
        <v>423203</v>
      </c>
      <c r="B292" s="19" t="str">
        <f>LOOKUP(Tabela1[[#This Row],[Matricula]],Contratos!A:A,Contratos!B:B)</f>
        <v xml:space="preserve">ERIKA FRANCIELE FERREIRA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649</v>
      </c>
      <c r="F292" s="19" t="str">
        <f>LOOKUP(Tabela1[[#This Row],[Matricula]],Contratos!A:A,Contratos!I:I)</f>
        <v xml:space="preserve">HU </v>
      </c>
      <c r="G292" s="2">
        <f>LOOKUP(Tabela1[[#This Row],[Matricula]],Tabela2[Matrícula],Tabela2[Admissão])</f>
        <v>44287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3071.79</v>
      </c>
      <c r="K292" s="3">
        <v>2650.16</v>
      </c>
      <c r="L292" s="3">
        <v>1846.99</v>
      </c>
      <c r="M292" s="3">
        <v>0</v>
      </c>
      <c r="N292" s="3">
        <v>1224.8</v>
      </c>
      <c r="O292" s="3">
        <v>0</v>
      </c>
      <c r="P292" s="3">
        <v>421.63</v>
      </c>
    </row>
    <row r="293" spans="1:16" x14ac:dyDescent="0.25">
      <c r="A293" s="1">
        <v>423220</v>
      </c>
      <c r="B293" s="19" t="str">
        <f>LOOKUP(Tabela1[[#This Row],[Matricula]],Contratos!A:A,Contratos!B:B)</f>
        <v xml:space="preserve">FABIANE SILVA DE OLIVEIRA </v>
      </c>
      <c r="C293" s="19" t="str">
        <f>LOOKUP(Tabela1[[#This Row],[Matricula]],Contratos!A:A,Contratos!C:C)</f>
        <v>ENFTEMP</v>
      </c>
      <c r="D293" s="19" t="str">
        <f>LOOKUP(Tabela1[[#This Row],[Matricula]],Contratos!A:A,Contratos!D:D)</f>
        <v xml:space="preserve">ENFERMEIRO </v>
      </c>
      <c r="E293" s="1" t="s">
        <v>649</v>
      </c>
      <c r="F293" s="19" t="str">
        <f>LOOKUP(Tabela1[[#This Row],[Matricula]],Contratos!A:A,Contratos!I:I)</f>
        <v xml:space="preserve">HU </v>
      </c>
      <c r="G293" s="2">
        <f>LOOKUP(Tabela1[[#This Row],[Matricula]],Tabela2[Matrícula],Tabela2[Admissão])</f>
        <v>44294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6826.06</v>
      </c>
      <c r="K293" s="3">
        <v>5839.54</v>
      </c>
      <c r="L293" s="3">
        <v>3338.64</v>
      </c>
      <c r="M293" s="3">
        <v>2337.0500000000002</v>
      </c>
      <c r="N293" s="3">
        <v>1150.3699999999999</v>
      </c>
      <c r="O293" s="3">
        <v>0</v>
      </c>
      <c r="P293" s="3">
        <v>986.52</v>
      </c>
    </row>
    <row r="294" spans="1:16" x14ac:dyDescent="0.25">
      <c r="A294" s="1">
        <v>423238</v>
      </c>
      <c r="B294" s="19" t="str">
        <f>LOOKUP(Tabela1[[#This Row],[Matricula]],Contratos!A:A,Contratos!B:B)</f>
        <v xml:space="preserve">GLAUCIANE SOUZA ARITA DE PAULA </v>
      </c>
      <c r="C294" s="19" t="str">
        <f>LOOKUP(Tabela1[[#This Row],[Matricula]],Contratos!A:A,Contratos!C:C)</f>
        <v>ENFTEMP</v>
      </c>
      <c r="D294" s="19" t="str">
        <f>LOOKUP(Tabela1[[#This Row],[Matricula]],Contratos!A:A,Contratos!D:D)</f>
        <v xml:space="preserve">ENFERMEIRO </v>
      </c>
      <c r="E294" s="1" t="s">
        <v>649</v>
      </c>
      <c r="F294" s="19" t="str">
        <f>LOOKUP(Tabela1[[#This Row],[Matricula]],Contratos!A:A,Contratos!I:I)</f>
        <v xml:space="preserve">HU </v>
      </c>
      <c r="G294" s="2">
        <f>LOOKUP(Tabela1[[#This Row],[Matricula]],Tabela2[Matrícula],Tabela2[Admissão])</f>
        <v>44294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7075.35</v>
      </c>
      <c r="K294" s="3">
        <v>5677.8</v>
      </c>
      <c r="L294" s="3">
        <v>3338.64</v>
      </c>
      <c r="M294" s="3">
        <v>2337.0500000000002</v>
      </c>
      <c r="N294" s="3">
        <v>1399.66</v>
      </c>
      <c r="O294" s="3">
        <v>0</v>
      </c>
      <c r="P294" s="3">
        <v>1397.55</v>
      </c>
    </row>
    <row r="295" spans="1:16" x14ac:dyDescent="0.25">
      <c r="A295" s="1">
        <v>423254</v>
      </c>
      <c r="B295" s="19" t="str">
        <f>LOOKUP(Tabela1[[#This Row],[Matricula]],Contratos!A:A,Contratos!B:B)</f>
        <v xml:space="preserve">ELIZANDRA CELINA DOS SANTOS SANTINON </v>
      </c>
      <c r="C295" s="19" t="str">
        <f>LOOKUP(Tabela1[[#This Row],[Matricula]],Contratos!A:A,Contratos!C:C)</f>
        <v>ENFTEMP</v>
      </c>
      <c r="D295" s="19" t="str">
        <f>LOOKUP(Tabela1[[#This Row],[Matricula]],Contratos!A:A,Contratos!D:D)</f>
        <v xml:space="preserve">ENFERMEIRO </v>
      </c>
      <c r="E295" s="1" t="s">
        <v>649</v>
      </c>
      <c r="F295" s="19" t="str">
        <f>LOOKUP(Tabela1[[#This Row],[Matricula]],Contratos!A:A,Contratos!I:I)</f>
        <v xml:space="preserve">HU </v>
      </c>
      <c r="G295" s="2">
        <f>LOOKUP(Tabela1[[#This Row],[Matricula]],Tabela2[Matrícula],Tabela2[Admissão])</f>
        <v>44294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7075.35</v>
      </c>
      <c r="K295" s="3">
        <v>5695.28</v>
      </c>
      <c r="L295" s="3">
        <v>3338.64</v>
      </c>
      <c r="M295" s="3">
        <v>2337.0500000000002</v>
      </c>
      <c r="N295" s="3">
        <v>1399.66</v>
      </c>
      <c r="O295" s="3">
        <v>0</v>
      </c>
      <c r="P295" s="3">
        <v>1380.07</v>
      </c>
    </row>
    <row r="296" spans="1:16" x14ac:dyDescent="0.25">
      <c r="A296" s="1">
        <v>423262</v>
      </c>
      <c r="B296" s="19" t="str">
        <f>LOOKUP(Tabela1[[#This Row],[Matricula]],Contratos!A:A,Contratos!B:B)</f>
        <v xml:space="preserve">PEDRO XIMENES NOGUEIRA </v>
      </c>
      <c r="C296" s="19" t="str">
        <f>LOOKUP(Tabela1[[#This Row],[Matricula]],Contratos!A:A,Contratos!C:C)</f>
        <v>ENFTEMP</v>
      </c>
      <c r="D296" s="19" t="str">
        <f>LOOKUP(Tabela1[[#This Row],[Matricula]],Contratos!A:A,Contratos!D:D)</f>
        <v xml:space="preserve">ENFERMEIRO </v>
      </c>
      <c r="E296" s="1" t="s">
        <v>649</v>
      </c>
      <c r="F296" s="19" t="str">
        <f>LOOKUP(Tabela1[[#This Row],[Matricula]],Contratos!A:A,Contratos!I:I)</f>
        <v xml:space="preserve">HU </v>
      </c>
      <c r="G296" s="2">
        <f>LOOKUP(Tabela1[[#This Row],[Matricula]],Tabela2[Matrícula],Tabela2[Admissão])</f>
        <v>44294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6826.06</v>
      </c>
      <c r="K296" s="3">
        <v>5472.58</v>
      </c>
      <c r="L296" s="3">
        <v>3338.64</v>
      </c>
      <c r="M296" s="3">
        <v>2337.0500000000002</v>
      </c>
      <c r="N296" s="3">
        <v>1150.3699999999999</v>
      </c>
      <c r="O296" s="3">
        <v>0</v>
      </c>
      <c r="P296" s="3">
        <v>1353.48</v>
      </c>
    </row>
    <row r="297" spans="1:16" x14ac:dyDescent="0.25">
      <c r="A297" s="1">
        <v>423270</v>
      </c>
      <c r="B297" s="19" t="str">
        <f>LOOKUP(Tabela1[[#This Row],[Matricula]],Contratos!A:A,Contratos!B:B)</f>
        <v xml:space="preserve">HELTON COLOGNESI GAMA </v>
      </c>
      <c r="C297" s="19" t="str">
        <f>LOOKUP(Tabela1[[#This Row],[Matricula]],Contratos!A:A,Contratos!C:C)</f>
        <v>ENFTEMP</v>
      </c>
      <c r="D297" s="19" t="str">
        <f>LOOKUP(Tabela1[[#This Row],[Matricula]],Contratos!A:A,Contratos!D:D)</f>
        <v xml:space="preserve">ENFERMEIRO </v>
      </c>
      <c r="E297" s="1" t="s">
        <v>649</v>
      </c>
      <c r="F297" s="19" t="str">
        <f>LOOKUP(Tabela1[[#This Row],[Matricula]],Contratos!A:A,Contratos!I:I)</f>
        <v xml:space="preserve">HU </v>
      </c>
      <c r="G297" s="2">
        <f>LOOKUP(Tabela1[[#This Row],[Matricula]],Tabela2[Matrícula],Tabela2[Admissão])</f>
        <v>44294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6405.68</v>
      </c>
      <c r="K297" s="3">
        <v>4985.96</v>
      </c>
      <c r="L297" s="3">
        <v>3338.64</v>
      </c>
      <c r="M297" s="3">
        <v>2337.0500000000002</v>
      </c>
      <c r="N297" s="3">
        <v>729.99</v>
      </c>
      <c r="O297" s="3">
        <v>0</v>
      </c>
      <c r="P297" s="3">
        <v>1419.72</v>
      </c>
    </row>
    <row r="298" spans="1:16" x14ac:dyDescent="0.25">
      <c r="A298" s="1">
        <v>423289</v>
      </c>
      <c r="B298" s="19" t="str">
        <f>LOOKUP(Tabela1[[#This Row],[Matricula]],Contratos!A:A,Contratos!B:B)</f>
        <v xml:space="preserve">MARCIA VALERIA CARLOTTO DE OLIVEIRA </v>
      </c>
      <c r="C298" s="19" t="str">
        <f>LOOKUP(Tabela1[[#This Row],[Matricula]],Contratos!A:A,Contratos!C:C)</f>
        <v>ENFTEMP</v>
      </c>
      <c r="D298" s="19" t="str">
        <f>LOOKUP(Tabela1[[#This Row],[Matricula]],Contratos!A:A,Contratos!D:D)</f>
        <v xml:space="preserve">ENFERMEIRO </v>
      </c>
      <c r="E298" s="1" t="s">
        <v>649</v>
      </c>
      <c r="F298" s="19" t="str">
        <f>LOOKUP(Tabela1[[#This Row],[Matricula]],Contratos!A:A,Contratos!I:I)</f>
        <v xml:space="preserve">HU </v>
      </c>
      <c r="G298" s="2">
        <f>LOOKUP(Tabela1[[#This Row],[Matricula]],Tabela2[Matrícula],Tabela2[Admissão])</f>
        <v>44294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7075.35</v>
      </c>
      <c r="K298" s="3">
        <v>5679.14</v>
      </c>
      <c r="L298" s="3">
        <v>3338.64</v>
      </c>
      <c r="M298" s="3">
        <v>2337.0500000000002</v>
      </c>
      <c r="N298" s="3">
        <v>1399.66</v>
      </c>
      <c r="O298" s="3">
        <v>0</v>
      </c>
      <c r="P298" s="3">
        <v>1396.21</v>
      </c>
    </row>
    <row r="299" spans="1:16" x14ac:dyDescent="0.25">
      <c r="A299" s="1">
        <v>423297</v>
      </c>
      <c r="B299" s="19" t="str">
        <f>LOOKUP(Tabela1[[#This Row],[Matricula]],Contratos!A:A,Contratos!B:B)</f>
        <v xml:space="preserve">ANA PAULA FONSECA GONCALVES </v>
      </c>
      <c r="C299" s="19" t="str">
        <f>LOOKUP(Tabela1[[#This Row],[Matricula]],Contratos!A:A,Contratos!C:C)</f>
        <v>ENFTEMP</v>
      </c>
      <c r="D299" s="19" t="str">
        <f>LOOKUP(Tabela1[[#This Row],[Matricula]],Contratos!A:A,Contratos!D:D)</f>
        <v xml:space="preserve">ENFERMEIRO </v>
      </c>
      <c r="E299" s="1" t="s">
        <v>649</v>
      </c>
      <c r="F299" s="19" t="str">
        <f>LOOKUP(Tabela1[[#This Row],[Matricula]],Contratos!A:A,Contratos!I:I)</f>
        <v xml:space="preserve">HU </v>
      </c>
      <c r="G299" s="2">
        <f>LOOKUP(Tabela1[[#This Row],[Matricula]],Tabela2[Matrícula],Tabela2[Admissão])</f>
        <v>44294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6826.06</v>
      </c>
      <c r="K299" s="3">
        <v>5488.19</v>
      </c>
      <c r="L299" s="3">
        <v>3338.64</v>
      </c>
      <c r="M299" s="3">
        <v>2337.0500000000002</v>
      </c>
      <c r="N299" s="3">
        <v>1150.3699999999999</v>
      </c>
      <c r="O299" s="3">
        <v>0</v>
      </c>
      <c r="P299" s="3">
        <v>1337.87</v>
      </c>
    </row>
    <row r="300" spans="1:16" x14ac:dyDescent="0.25">
      <c r="A300" s="1">
        <v>423300</v>
      </c>
      <c r="B300" s="19" t="str">
        <f>LOOKUP(Tabela1[[#This Row],[Matricula]],Contratos!A:A,Contratos!B:B)</f>
        <v xml:space="preserve">ELAINE CRISTINA TANFERRI </v>
      </c>
      <c r="C300" s="19" t="str">
        <f>LOOKUP(Tabela1[[#This Row],[Matricula]],Contratos!A:A,Contratos!C:C)</f>
        <v>ENFTEMP</v>
      </c>
      <c r="D300" s="19" t="str">
        <f>LOOKUP(Tabela1[[#This Row],[Matricula]],Contratos!A:A,Contratos!D:D)</f>
        <v xml:space="preserve">ENFERMEIRO </v>
      </c>
      <c r="E300" s="1" t="s">
        <v>649</v>
      </c>
      <c r="F300" s="19" t="str">
        <f>LOOKUP(Tabela1[[#This Row],[Matricula]],Contratos!A:A,Contratos!I:I)</f>
        <v xml:space="preserve">HU </v>
      </c>
      <c r="G300" s="2">
        <f>LOOKUP(Tabela1[[#This Row],[Matricula]],Tabela2[Matrícula],Tabela2[Admissão])</f>
        <v>44294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7075.35</v>
      </c>
      <c r="K300" s="3">
        <v>5977.03</v>
      </c>
      <c r="L300" s="3">
        <v>3338.64</v>
      </c>
      <c r="M300" s="3">
        <v>2337.0500000000002</v>
      </c>
      <c r="N300" s="3">
        <v>1399.66</v>
      </c>
      <c r="O300" s="3">
        <v>0</v>
      </c>
      <c r="P300" s="3">
        <v>1098.32</v>
      </c>
    </row>
    <row r="301" spans="1:16" x14ac:dyDescent="0.25">
      <c r="A301" s="1">
        <v>423319</v>
      </c>
      <c r="B301" s="19" t="str">
        <f>LOOKUP(Tabela1[[#This Row],[Matricula]],Contratos!A:A,Contratos!B:B)</f>
        <v xml:space="preserve">KELLY MIYAZAKI ORTIGOZA </v>
      </c>
      <c r="C301" s="19" t="str">
        <f>LOOKUP(Tabela1[[#This Row],[Matricula]],Contratos!A:A,Contratos!C:C)</f>
        <v>ENFTEMP</v>
      </c>
      <c r="D301" s="19" t="str">
        <f>LOOKUP(Tabela1[[#This Row],[Matricula]],Contratos!A:A,Contratos!D:D)</f>
        <v xml:space="preserve">ENFERMEIRO </v>
      </c>
      <c r="E301" s="1" t="s">
        <v>649</v>
      </c>
      <c r="F301" s="19" t="str">
        <f>LOOKUP(Tabela1[[#This Row],[Matricula]],Contratos!A:A,Contratos!I:I)</f>
        <v>DAPS</v>
      </c>
      <c r="G301" s="2">
        <f>LOOKUP(Tabela1[[#This Row],[Matricula]],Tabela2[Matrícula],Tabela2[Admissão])</f>
        <v>44294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6922.56</v>
      </c>
      <c r="K301" s="3">
        <v>5597.54</v>
      </c>
      <c r="L301" s="3">
        <v>3338.64</v>
      </c>
      <c r="M301" s="3">
        <v>2337.0500000000002</v>
      </c>
      <c r="N301" s="3">
        <v>1246.8699999999999</v>
      </c>
      <c r="O301" s="3">
        <v>0</v>
      </c>
      <c r="P301" s="3">
        <v>1325.02</v>
      </c>
    </row>
    <row r="302" spans="1:16" x14ac:dyDescent="0.25">
      <c r="A302" s="1">
        <v>423327</v>
      </c>
      <c r="B302" s="19" t="str">
        <f>LOOKUP(Tabela1[[#This Row],[Matricula]],Contratos!A:A,Contratos!B:B)</f>
        <v xml:space="preserve">HENRIQUE FERNANDO DE MATTOS </v>
      </c>
      <c r="C302" s="19" t="str">
        <f>LOOKUP(Tabela1[[#This Row],[Matricula]],Contratos!A:A,Contratos!C:C)</f>
        <v>ENFTEMP</v>
      </c>
      <c r="D302" s="19" t="str">
        <f>LOOKUP(Tabela1[[#This Row],[Matricula]],Contratos!A:A,Contratos!D:D)</f>
        <v xml:space="preserve">ENFERMEIRO </v>
      </c>
      <c r="E302" s="1" t="s">
        <v>649</v>
      </c>
      <c r="F302" s="19" t="str">
        <f>LOOKUP(Tabela1[[#This Row],[Matricula]],Contratos!A:A,Contratos!I:I)</f>
        <v>DAPS</v>
      </c>
      <c r="G302" s="2">
        <f>LOOKUP(Tabela1[[#This Row],[Matricula]],Tabela2[Matrícula],Tabela2[Admissão])</f>
        <v>44294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6421.76</v>
      </c>
      <c r="K302" s="3">
        <v>5096.74</v>
      </c>
      <c r="L302" s="3">
        <v>3338.64</v>
      </c>
      <c r="M302" s="3">
        <v>2337.0500000000002</v>
      </c>
      <c r="N302" s="3">
        <v>746.07</v>
      </c>
      <c r="O302" s="3">
        <v>0</v>
      </c>
      <c r="P302" s="3">
        <v>1325.02</v>
      </c>
    </row>
    <row r="303" spans="1:16" x14ac:dyDescent="0.25">
      <c r="A303" s="1">
        <v>423335</v>
      </c>
      <c r="B303" s="19" t="str">
        <f>LOOKUP(Tabela1[[#This Row],[Matricula]],Contratos!A:A,Contratos!B:B)</f>
        <v xml:space="preserve">DARIA CRISTINA SAMPAIO FAUSTINO PEREIRA </v>
      </c>
      <c r="C303" s="19" t="str">
        <f>LOOKUP(Tabela1[[#This Row],[Matricula]],Contratos!A:A,Contratos!C:C)</f>
        <v>ENFTEMP</v>
      </c>
      <c r="D303" s="19" t="str">
        <f>LOOKUP(Tabela1[[#This Row],[Matricula]],Contratos!A:A,Contratos!D:D)</f>
        <v xml:space="preserve">ENFERMEIRO </v>
      </c>
      <c r="E303" s="1" t="s">
        <v>649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44294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6432.44</v>
      </c>
      <c r="K303" s="3">
        <v>5088.1499999999996</v>
      </c>
      <c r="L303" s="3">
        <v>3338.64</v>
      </c>
      <c r="M303" s="3">
        <v>2337.0500000000002</v>
      </c>
      <c r="N303" s="3">
        <v>756.75</v>
      </c>
      <c r="O303" s="3">
        <v>0</v>
      </c>
      <c r="P303" s="3">
        <v>1344.29</v>
      </c>
    </row>
    <row r="304" spans="1:16" x14ac:dyDescent="0.25">
      <c r="A304" s="1">
        <v>423343</v>
      </c>
      <c r="B304" s="19" t="str">
        <f>LOOKUP(Tabela1[[#This Row],[Matricula]],Contratos!A:A,Contratos!B:B)</f>
        <v xml:space="preserve">JULIANA DE SOUZA BATISTA SCHEFFER </v>
      </c>
      <c r="C304" s="19" t="str">
        <f>LOOKUP(Tabela1[[#This Row],[Matricula]],Contratos!A:A,Contratos!C:C)</f>
        <v>ENFTEMP</v>
      </c>
      <c r="D304" s="19" t="str">
        <f>LOOKUP(Tabela1[[#This Row],[Matricula]],Contratos!A:A,Contratos!D:D)</f>
        <v xml:space="preserve">ENFERMEIRO </v>
      </c>
      <c r="E304" s="1" t="s">
        <v>649</v>
      </c>
      <c r="F304" s="19" t="str">
        <f>LOOKUP(Tabela1[[#This Row],[Matricula]],Contratos!A:A,Contratos!I:I)</f>
        <v>DAPS</v>
      </c>
      <c r="G304" s="2">
        <f>LOOKUP(Tabela1[[#This Row],[Matricula]],Tabela2[Matrícula],Tabela2[Admissão])</f>
        <v>44294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6421.76</v>
      </c>
      <c r="K304" s="3">
        <v>5096.74</v>
      </c>
      <c r="L304" s="3">
        <v>3338.64</v>
      </c>
      <c r="M304" s="3">
        <v>2337.0500000000002</v>
      </c>
      <c r="N304" s="3">
        <v>746.07</v>
      </c>
      <c r="O304" s="3">
        <v>0</v>
      </c>
      <c r="P304" s="3">
        <v>1325.02</v>
      </c>
    </row>
    <row r="305" spans="1:16" x14ac:dyDescent="0.25">
      <c r="A305" s="1">
        <v>423351</v>
      </c>
      <c r="B305" s="19" t="str">
        <f>LOOKUP(Tabela1[[#This Row],[Matricula]],Contratos!A:A,Contratos!B:B)</f>
        <v xml:space="preserve">THAISE CRUDE ZARAMELLA DE SOUZA </v>
      </c>
      <c r="C305" s="19" t="str">
        <f>LOOKUP(Tabela1[[#This Row],[Matricula]],Contratos!A:A,Contratos!C:C)</f>
        <v>ENFTEMP</v>
      </c>
      <c r="D305" s="19" t="str">
        <f>LOOKUP(Tabela1[[#This Row],[Matricula]],Contratos!A:A,Contratos!D:D)</f>
        <v xml:space="preserve">ENFERMEIRO </v>
      </c>
      <c r="E305" s="1" t="s">
        <v>649</v>
      </c>
      <c r="F305" s="19" t="str">
        <f>LOOKUP(Tabela1[[#This Row],[Matricula]],Contratos!A:A,Contratos!I:I)</f>
        <v>DAPS</v>
      </c>
      <c r="G305" s="2">
        <f>LOOKUP(Tabela1[[#This Row],[Matricula]],Tabela2[Matrícula],Tabela2[Admissão])</f>
        <v>44294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6650.61</v>
      </c>
      <c r="K305" s="3">
        <v>5355.87</v>
      </c>
      <c r="L305" s="3">
        <v>3338.64</v>
      </c>
      <c r="M305" s="3">
        <v>2337.0500000000002</v>
      </c>
      <c r="N305" s="3">
        <v>974.92</v>
      </c>
      <c r="O305" s="3">
        <v>0</v>
      </c>
      <c r="P305" s="3">
        <v>1294.74</v>
      </c>
    </row>
    <row r="306" spans="1:16" x14ac:dyDescent="0.25">
      <c r="A306" s="1">
        <v>423360</v>
      </c>
      <c r="B306" s="19" t="str">
        <f>LOOKUP(Tabela1[[#This Row],[Matricula]],Contratos!A:A,Contratos!B:B)</f>
        <v xml:space="preserve">LARISSA CRISTINA RODRIGUES GASSI </v>
      </c>
      <c r="C306" s="19" t="str">
        <f>LOOKUP(Tabela1[[#This Row],[Matricula]],Contratos!A:A,Contratos!C:C)</f>
        <v>ENFTEMP</v>
      </c>
      <c r="D306" s="19" t="str">
        <f>LOOKUP(Tabela1[[#This Row],[Matricula]],Contratos!A:A,Contratos!D:D)</f>
        <v xml:space="preserve">ENFERMEIRO </v>
      </c>
      <c r="E306" s="1" t="s">
        <v>649</v>
      </c>
      <c r="F306" s="19" t="str">
        <f>LOOKUP(Tabela1[[#This Row],[Matricula]],Contratos!A:A,Contratos!I:I)</f>
        <v>DAPS</v>
      </c>
      <c r="G306" s="2">
        <f>LOOKUP(Tabela1[[#This Row],[Matricula]],Tabela2[Matrícula],Tabela2[Admissão])</f>
        <v>44294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6972.64</v>
      </c>
      <c r="K306" s="3">
        <v>5647.62</v>
      </c>
      <c r="L306" s="3">
        <v>3338.64</v>
      </c>
      <c r="M306" s="3">
        <v>2337.0500000000002</v>
      </c>
      <c r="N306" s="3">
        <v>1296.95</v>
      </c>
      <c r="O306" s="3">
        <v>0</v>
      </c>
      <c r="P306" s="3">
        <v>1325.02</v>
      </c>
    </row>
    <row r="307" spans="1:16" x14ac:dyDescent="0.25">
      <c r="A307" s="1">
        <v>423378</v>
      </c>
      <c r="B307" s="19" t="str">
        <f>LOOKUP(Tabela1[[#This Row],[Matricula]],Contratos!A:A,Contratos!B:B)</f>
        <v xml:space="preserve">KATIA CRISTINA SILVA CARDOSO </v>
      </c>
      <c r="C307" s="19" t="str">
        <f>LOOKUP(Tabela1[[#This Row],[Matricula]],Contratos!A:A,Contratos!C:C)</f>
        <v>ASSISTSAUD</v>
      </c>
      <c r="D307" s="19" t="str">
        <f>LOOKUP(Tabela1[[#This Row],[Matricula]],Contratos!A:A,Contratos!D:D)</f>
        <v xml:space="preserve">ASSISTENTE DE GESTÃO EM SERVIÇOS DE SAÚDE </v>
      </c>
      <c r="E307" s="1" t="s">
        <v>649</v>
      </c>
      <c r="F307" s="19" t="str">
        <f>LOOKUP(Tabela1[[#This Row],[Matricula]],Contratos!A:A,Contratos!I:I)</f>
        <v>DAPS</v>
      </c>
      <c r="G307" s="2">
        <f>LOOKUP(Tabela1[[#This Row],[Matricula]],Tabela2[Matrícula],Tabela2[Admissão])</f>
        <v>44294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2398</v>
      </c>
      <c r="K307" s="3">
        <v>2192.85</v>
      </c>
      <c r="L307" s="3">
        <v>1630.9</v>
      </c>
      <c r="M307" s="3">
        <v>0</v>
      </c>
      <c r="N307" s="3">
        <v>767.1</v>
      </c>
      <c r="O307" s="3">
        <v>0</v>
      </c>
      <c r="P307" s="3">
        <v>205.15</v>
      </c>
    </row>
    <row r="308" spans="1:16" x14ac:dyDescent="0.25">
      <c r="A308" s="1">
        <v>423386</v>
      </c>
      <c r="B308" s="19" t="str">
        <f>LOOKUP(Tabela1[[#This Row],[Matricula]],Contratos!A:A,Contratos!B:B)</f>
        <v xml:space="preserve">ILDA DE LIMA ORTEGA </v>
      </c>
      <c r="C308" s="19" t="str">
        <f>LOOKUP(Tabela1[[#This Row],[Matricula]],Contratos!A:A,Contratos!C:C)</f>
        <v>ASSISTSAUD</v>
      </c>
      <c r="D308" s="19" t="str">
        <f>LOOKUP(Tabela1[[#This Row],[Matricula]],Contratos!A:A,Contratos!D:D)</f>
        <v xml:space="preserve">ASSISTENTE DE GESTÃO EM SERVIÇOS DE SAÚDE </v>
      </c>
      <c r="E308" s="1" t="s">
        <v>649</v>
      </c>
      <c r="F308" s="19" t="str">
        <f>LOOKUP(Tabela1[[#This Row],[Matricula]],Contratos!A:A,Contratos!I:I)</f>
        <v>DAPS</v>
      </c>
      <c r="G308" s="2">
        <f>LOOKUP(Tabela1[[#This Row],[Matricula]],Tabela2[Matrícula],Tabela2[Admissão])</f>
        <v>44294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2434.6999999999998</v>
      </c>
      <c r="K308" s="3">
        <v>2229.5500000000002</v>
      </c>
      <c r="L308" s="3">
        <v>1630.9</v>
      </c>
      <c r="M308" s="3">
        <v>0</v>
      </c>
      <c r="N308" s="3">
        <v>803.8</v>
      </c>
      <c r="O308" s="3">
        <v>0</v>
      </c>
      <c r="P308" s="3">
        <v>205.15</v>
      </c>
    </row>
    <row r="309" spans="1:16" x14ac:dyDescent="0.25">
      <c r="A309" s="1">
        <v>423394</v>
      </c>
      <c r="B309" s="19" t="str">
        <f>LOOKUP(Tabela1[[#This Row],[Matricula]],Contratos!A:A,Contratos!B:B)</f>
        <v xml:space="preserve">TAMARA SANTOS SILVA </v>
      </c>
      <c r="C309" s="19" t="str">
        <f>LOOKUP(Tabela1[[#This Row],[Matricula]],Contratos!A:A,Contratos!C:C)</f>
        <v>ENFTEMP</v>
      </c>
      <c r="D309" s="19" t="str">
        <f>LOOKUP(Tabela1[[#This Row],[Matricula]],Contratos!A:A,Contratos!D:D)</f>
        <v xml:space="preserve">ENFERMEIRO </v>
      </c>
      <c r="E309" s="1" t="s">
        <v>649</v>
      </c>
      <c r="F309" s="19" t="str">
        <f>LOOKUP(Tabela1[[#This Row],[Matricula]],Contratos!A:A,Contratos!I:I)</f>
        <v xml:space="preserve">HU </v>
      </c>
      <c r="G309" s="2">
        <f>LOOKUP(Tabela1[[#This Row],[Matricula]],Tabela2[Matrícula],Tabela2[Admissão])</f>
        <v>44294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6826.06</v>
      </c>
      <c r="K309" s="3">
        <v>5383.29</v>
      </c>
      <c r="L309" s="3">
        <v>3338.64</v>
      </c>
      <c r="M309" s="3">
        <v>2337.0500000000002</v>
      </c>
      <c r="N309" s="3">
        <v>1150.3699999999999</v>
      </c>
      <c r="O309" s="3">
        <v>0</v>
      </c>
      <c r="P309" s="3">
        <v>1442.77</v>
      </c>
    </row>
    <row r="310" spans="1:16" x14ac:dyDescent="0.25">
      <c r="A310" s="1">
        <v>423408</v>
      </c>
      <c r="B310" s="19" t="str">
        <f>LOOKUP(Tabela1[[#This Row],[Matricula]],Contratos!A:A,Contratos!B:B)</f>
        <v xml:space="preserve">MARALISA CASTILHO LEME </v>
      </c>
      <c r="C310" s="19" t="str">
        <f>LOOKUP(Tabela1[[#This Row],[Matricula]],Contratos!A:A,Contratos!C:C)</f>
        <v>ENFTEMP</v>
      </c>
      <c r="D310" s="19" t="str">
        <f>LOOKUP(Tabela1[[#This Row],[Matricula]],Contratos!A:A,Contratos!D:D)</f>
        <v xml:space="preserve">ENFERMEIRO </v>
      </c>
      <c r="E310" s="1" t="s">
        <v>649</v>
      </c>
      <c r="F310" s="19" t="str">
        <f>LOOKUP(Tabela1[[#This Row],[Matricula]],Contratos!A:A,Contratos!I:I)</f>
        <v>DAPS</v>
      </c>
      <c r="G310" s="2">
        <f>LOOKUP(Tabela1[[#This Row],[Matricula]],Tabela2[Matrícula],Tabela2[Admissão])</f>
        <v>44294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6421.76</v>
      </c>
      <c r="K310" s="3">
        <v>5096.74</v>
      </c>
      <c r="L310" s="3">
        <v>3338.64</v>
      </c>
      <c r="M310" s="3">
        <v>2337.0500000000002</v>
      </c>
      <c r="N310" s="3">
        <v>746.07</v>
      </c>
      <c r="O310" s="3">
        <v>0</v>
      </c>
      <c r="P310" s="3">
        <v>1325.02</v>
      </c>
    </row>
    <row r="311" spans="1:16" x14ac:dyDescent="0.25">
      <c r="A311" s="1">
        <v>423416</v>
      </c>
      <c r="B311" s="19" t="str">
        <f>LOOKUP(Tabela1[[#This Row],[Matricula]],Contratos!A:A,Contratos!B:B)</f>
        <v xml:space="preserve">ALESSANDRA REGINA VENTURA DE SOUZA PEREIRA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649</v>
      </c>
      <c r="F311" s="19" t="str">
        <f>LOOKUP(Tabela1[[#This Row],[Matricula]],Contratos!A:A,Contratos!I:I)</f>
        <v xml:space="preserve">HU </v>
      </c>
      <c r="G311" s="2">
        <f>LOOKUP(Tabela1[[#This Row],[Matricula]],Tabela2[Matrícula],Tabela2[Admissão])</f>
        <v>44294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3136.6</v>
      </c>
      <c r="K311" s="3">
        <v>2604.4299999999998</v>
      </c>
      <c r="L311" s="3">
        <v>1846.99</v>
      </c>
      <c r="M311" s="3">
        <v>0</v>
      </c>
      <c r="N311" s="3">
        <v>1289.6099999999999</v>
      </c>
      <c r="O311" s="3">
        <v>0</v>
      </c>
      <c r="P311" s="3">
        <v>532.16999999999996</v>
      </c>
    </row>
    <row r="312" spans="1:16" x14ac:dyDescent="0.25">
      <c r="A312" s="1">
        <v>423424</v>
      </c>
      <c r="B312" s="19" t="str">
        <f>LOOKUP(Tabela1[[#This Row],[Matricula]],Contratos!A:A,Contratos!B:B)</f>
        <v xml:space="preserve">HELARIA FERNANDA LUCINDA COSTA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649</v>
      </c>
      <c r="F312" s="19" t="str">
        <f>LOOKUP(Tabela1[[#This Row],[Matricula]],Contratos!A:A,Contratos!I:I)</f>
        <v>DAPS</v>
      </c>
      <c r="G312" s="2">
        <f>LOOKUP(Tabela1[[#This Row],[Matricula]],Tabela2[Matrícula],Tabela2[Admissão])</f>
        <v>44294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2385.2399999999998</v>
      </c>
      <c r="K312" s="3">
        <v>2181.62</v>
      </c>
      <c r="L312" s="3">
        <v>1846.99</v>
      </c>
      <c r="M312" s="3">
        <v>0</v>
      </c>
      <c r="N312" s="3">
        <v>538.25</v>
      </c>
      <c r="O312" s="3">
        <v>0</v>
      </c>
      <c r="P312" s="3">
        <v>203.62</v>
      </c>
    </row>
    <row r="313" spans="1:16" x14ac:dyDescent="0.25">
      <c r="A313" s="1">
        <v>423432</v>
      </c>
      <c r="B313" s="19" t="str">
        <f>LOOKUP(Tabela1[[#This Row],[Matricula]],Contratos!A:A,Contratos!B:B)</f>
        <v xml:space="preserve">MARCIA CORREIA DE LIMA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649</v>
      </c>
      <c r="F313" s="19" t="str">
        <f>LOOKUP(Tabela1[[#This Row],[Matricula]],Contratos!A:A,Contratos!I:I)</f>
        <v>DUES</v>
      </c>
      <c r="G313" s="2">
        <f>LOOKUP(Tabela1[[#This Row],[Matricula]],Tabela2[Matrícula],Tabela2[Admissão])</f>
        <v>44294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2851.48</v>
      </c>
      <c r="K313" s="3">
        <v>2591.91</v>
      </c>
      <c r="L313" s="3">
        <v>1846.99</v>
      </c>
      <c r="M313" s="3">
        <v>0</v>
      </c>
      <c r="N313" s="3">
        <v>1004.49</v>
      </c>
      <c r="O313" s="3">
        <v>0</v>
      </c>
      <c r="P313" s="3">
        <v>259.57</v>
      </c>
    </row>
    <row r="314" spans="1:16" x14ac:dyDescent="0.25">
      <c r="A314" s="1">
        <v>423440</v>
      </c>
      <c r="B314" s="19" t="str">
        <f>LOOKUP(Tabela1[[#This Row],[Matricula]],Contratos!A:A,Contratos!B:B)</f>
        <v xml:space="preserve">CRISANGELA CONCEICAO PIROLO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649</v>
      </c>
      <c r="F314" s="19" t="str">
        <f>LOOKUP(Tabela1[[#This Row],[Matricula]],Contratos!A:A,Contratos!I:I)</f>
        <v xml:space="preserve">HU </v>
      </c>
      <c r="G314" s="2">
        <f>LOOKUP(Tabela1[[#This Row],[Matricula]],Tabela2[Matrícula],Tabela2[Admissão])</f>
        <v>44294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3097.19</v>
      </c>
      <c r="K314" s="3">
        <v>2675.03</v>
      </c>
      <c r="L314" s="3">
        <v>1846.99</v>
      </c>
      <c r="M314" s="3">
        <v>0</v>
      </c>
      <c r="N314" s="3">
        <v>1250.2</v>
      </c>
      <c r="O314" s="3">
        <v>0</v>
      </c>
      <c r="P314" s="3">
        <v>422.16</v>
      </c>
    </row>
    <row r="315" spans="1:16" x14ac:dyDescent="0.25">
      <c r="A315" s="1">
        <v>423459</v>
      </c>
      <c r="B315" s="19" t="str">
        <f>LOOKUP(Tabela1[[#This Row],[Matricula]],Contratos!A:A,Contratos!B:B)</f>
        <v xml:space="preserve">CLAUDIA REGINA DA SILVA KUROMOTO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649</v>
      </c>
      <c r="F315" s="19" t="str">
        <f>LOOKUP(Tabela1[[#This Row],[Matricula]],Contratos!A:A,Contratos!I:I)</f>
        <v xml:space="preserve">HU </v>
      </c>
      <c r="G315" s="2">
        <f>LOOKUP(Tabela1[[#This Row],[Matricula]],Tabela2[Matrícula],Tabela2[Admissão])</f>
        <v>44294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3018.39</v>
      </c>
      <c r="K315" s="3">
        <v>2706.28</v>
      </c>
      <c r="L315" s="3">
        <v>1846.99</v>
      </c>
      <c r="M315" s="3">
        <v>0</v>
      </c>
      <c r="N315" s="3">
        <v>1171.4000000000001</v>
      </c>
      <c r="O315" s="3">
        <v>0</v>
      </c>
      <c r="P315" s="3">
        <v>312.11</v>
      </c>
    </row>
    <row r="316" spans="1:16" x14ac:dyDescent="0.25">
      <c r="A316" s="1">
        <v>423467</v>
      </c>
      <c r="B316" s="19" t="str">
        <f>LOOKUP(Tabela1[[#This Row],[Matricula]],Contratos!A:A,Contratos!B:B)</f>
        <v xml:space="preserve">MARIA DE LOURDES NUNES MARTINS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649</v>
      </c>
      <c r="F316" s="19" t="str">
        <f>LOOKUP(Tabela1[[#This Row],[Matricula]],Contratos!A:A,Contratos!I:I)</f>
        <v xml:space="preserve">HU </v>
      </c>
      <c r="G316" s="2">
        <f>LOOKUP(Tabela1[[#This Row],[Matricula]],Tabela2[Matrícula],Tabela2[Admissão])</f>
        <v>44294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3018.39</v>
      </c>
      <c r="K316" s="3">
        <v>2722.35</v>
      </c>
      <c r="L316" s="3">
        <v>1846.99</v>
      </c>
      <c r="M316" s="3">
        <v>0</v>
      </c>
      <c r="N316" s="3">
        <v>1171.4000000000001</v>
      </c>
      <c r="O316" s="3">
        <v>0</v>
      </c>
      <c r="P316" s="3">
        <v>296.04000000000002</v>
      </c>
    </row>
    <row r="317" spans="1:16" x14ac:dyDescent="0.25">
      <c r="A317" s="1">
        <v>423475</v>
      </c>
      <c r="B317" s="19" t="str">
        <f>LOOKUP(Tabela1[[#This Row],[Matricula]],Contratos!A:A,Contratos!B:B)</f>
        <v xml:space="preserve">KARINA GONCALVES </v>
      </c>
      <c r="C317" s="19" t="str">
        <f>LOOKUP(Tabela1[[#This Row],[Matricula]],Contratos!A:A,Contratos!C:C)</f>
        <v>AENFTEMP</v>
      </c>
      <c r="D317" s="19" t="str">
        <f>LOOKUP(Tabela1[[#This Row],[Matricula]],Contratos!A:A,Contratos!D:D)</f>
        <v xml:space="preserve">AUXILIAR DE ENFERMAGEM </v>
      </c>
      <c r="E317" s="1" t="s">
        <v>649</v>
      </c>
      <c r="F317" s="19" t="str">
        <f>LOOKUP(Tabela1[[#This Row],[Matricula]],Contratos!A:A,Contratos!I:I)</f>
        <v>DUES</v>
      </c>
      <c r="G317" s="2">
        <f>LOOKUP(Tabela1[[#This Row],[Matricula]],Tabela2[Matrícula],Tabela2[Admissão])</f>
        <v>44294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2842.94</v>
      </c>
      <c r="K317" s="3">
        <v>2454.37</v>
      </c>
      <c r="L317" s="3">
        <v>1846.99</v>
      </c>
      <c r="M317" s="3">
        <v>0</v>
      </c>
      <c r="N317" s="3">
        <v>995.95</v>
      </c>
      <c r="O317" s="3">
        <v>0</v>
      </c>
      <c r="P317" s="3">
        <v>388.57</v>
      </c>
    </row>
    <row r="318" spans="1:16" x14ac:dyDescent="0.25">
      <c r="A318" s="1">
        <v>423483</v>
      </c>
      <c r="B318" s="19" t="str">
        <f>LOOKUP(Tabela1[[#This Row],[Matricula]],Contratos!A:A,Contratos!B:B)</f>
        <v xml:space="preserve">VILMA DE JESUS OLIVEIRA </v>
      </c>
      <c r="C318" s="19" t="str">
        <f>LOOKUP(Tabela1[[#This Row],[Matricula]],Contratos!A:A,Contratos!C:C)</f>
        <v>AENFTEMP</v>
      </c>
      <c r="D318" s="19" t="str">
        <f>LOOKUP(Tabela1[[#This Row],[Matricula]],Contratos!A:A,Contratos!D:D)</f>
        <v xml:space="preserve">AUXILIAR DE ENFERMAGEM </v>
      </c>
      <c r="E318" s="1" t="s">
        <v>649</v>
      </c>
      <c r="F318" s="19" t="str">
        <f>LOOKUP(Tabela1[[#This Row],[Matricula]],Contratos!A:A,Contratos!I:I)</f>
        <v>DUES</v>
      </c>
      <c r="G318" s="2">
        <f>LOOKUP(Tabela1[[#This Row],[Matricula]],Tabela2[Matrícula],Tabela2[Admissão])</f>
        <v>44294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2970.14</v>
      </c>
      <c r="K318" s="3">
        <v>2606.58</v>
      </c>
      <c r="L318" s="3">
        <v>1846.99</v>
      </c>
      <c r="M318" s="3">
        <v>0</v>
      </c>
      <c r="N318" s="3">
        <v>1123.1500000000001</v>
      </c>
      <c r="O318" s="3">
        <v>0</v>
      </c>
      <c r="P318" s="3">
        <v>363.56</v>
      </c>
    </row>
    <row r="319" spans="1:16" x14ac:dyDescent="0.25">
      <c r="A319" s="1">
        <v>423491</v>
      </c>
      <c r="B319" s="19" t="str">
        <f>LOOKUP(Tabela1[[#This Row],[Matricula]],Contratos!A:A,Contratos!B:B)</f>
        <v xml:space="preserve">ROSE MEIRE BASSO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649</v>
      </c>
      <c r="F319" s="19" t="str">
        <f>LOOKUP(Tabela1[[#This Row],[Matricula]],Contratos!A:A,Contratos!I:I)</f>
        <v xml:space="preserve">HU </v>
      </c>
      <c r="G319" s="2">
        <f>LOOKUP(Tabela1[[#This Row],[Matricula]],Tabela2[Matrícula],Tabela2[Admissão])</f>
        <v>44294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3136.6</v>
      </c>
      <c r="K319" s="3">
        <v>2728.13</v>
      </c>
      <c r="L319" s="3">
        <v>1846.99</v>
      </c>
      <c r="M319" s="3">
        <v>0</v>
      </c>
      <c r="N319" s="3">
        <v>1289.6099999999999</v>
      </c>
      <c r="O319" s="3">
        <v>0</v>
      </c>
      <c r="P319" s="3">
        <v>408.47</v>
      </c>
    </row>
    <row r="320" spans="1:16" x14ac:dyDescent="0.25">
      <c r="A320" s="1">
        <v>423505</v>
      </c>
      <c r="B320" s="19" t="str">
        <f>LOOKUP(Tabela1[[#This Row],[Matricula]],Contratos!A:A,Contratos!B:B)</f>
        <v xml:space="preserve">ERIKA DA SILVA SANTOS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649</v>
      </c>
      <c r="F320" s="19" t="str">
        <f>LOOKUP(Tabela1[[#This Row],[Matricula]],Contratos!A:A,Contratos!I:I)</f>
        <v>DAPS</v>
      </c>
      <c r="G320" s="2">
        <f>LOOKUP(Tabela1[[#This Row],[Matricula]],Tabela2[Matrícula],Tabela2[Admissão])</f>
        <v>44294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2771.7</v>
      </c>
      <c r="K320" s="3">
        <v>2508.48</v>
      </c>
      <c r="L320" s="3">
        <v>1846.99</v>
      </c>
      <c r="M320" s="3">
        <v>0</v>
      </c>
      <c r="N320" s="3">
        <v>924.71</v>
      </c>
      <c r="O320" s="3">
        <v>0</v>
      </c>
      <c r="P320" s="3">
        <v>263.22000000000003</v>
      </c>
    </row>
    <row r="321" spans="1:16" x14ac:dyDescent="0.25">
      <c r="A321" s="1">
        <v>423513</v>
      </c>
      <c r="B321" s="19" t="str">
        <f>LOOKUP(Tabela1[[#This Row],[Matricula]],Contratos!A:A,Contratos!B:B)</f>
        <v xml:space="preserve">EDMAR VELOSO MOLARE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649</v>
      </c>
      <c r="F321" s="19" t="str">
        <f>LOOKUP(Tabela1[[#This Row],[Matricula]],Contratos!A:A,Contratos!I:I)</f>
        <v>DAPS</v>
      </c>
      <c r="G321" s="2">
        <f>LOOKUP(Tabela1[[#This Row],[Matricula]],Tabela2[Matrícula],Tabela2[Admissão])</f>
        <v>44294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2842.94</v>
      </c>
      <c r="K321" s="3">
        <v>2584.39</v>
      </c>
      <c r="L321" s="3">
        <v>1846.99</v>
      </c>
      <c r="M321" s="3">
        <v>0</v>
      </c>
      <c r="N321" s="3">
        <v>995.95</v>
      </c>
      <c r="O321" s="3">
        <v>0</v>
      </c>
      <c r="P321" s="3">
        <v>258.55</v>
      </c>
    </row>
    <row r="322" spans="1:16" x14ac:dyDescent="0.25">
      <c r="A322" s="1">
        <v>423521</v>
      </c>
      <c r="B322" s="19" t="str">
        <f>LOOKUP(Tabela1[[#This Row],[Matricula]],Contratos!A:A,Contratos!B:B)</f>
        <v xml:space="preserve">VALDINEA ALVES DE OLIVEIRA </v>
      </c>
      <c r="C322" s="19" t="str">
        <f>LOOKUP(Tabela1[[#This Row],[Matricula]],Contratos!A:A,Contratos!C:C)</f>
        <v>AENFTEMP</v>
      </c>
      <c r="D322" s="19" t="str">
        <f>LOOKUP(Tabela1[[#This Row],[Matricula]],Contratos!A:A,Contratos!D:D)</f>
        <v xml:space="preserve">AUXILIAR DE ENFERMAGEM </v>
      </c>
      <c r="E322" s="1" t="s">
        <v>649</v>
      </c>
      <c r="F322" s="19" t="str">
        <f>LOOKUP(Tabela1[[#This Row],[Matricula]],Contratos!A:A,Contratos!I:I)</f>
        <v>DAPS</v>
      </c>
      <c r="G322" s="2">
        <f>LOOKUP(Tabela1[[#This Row],[Matricula]],Tabela2[Matrícula],Tabela2[Admissão])</f>
        <v>44294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2614.09</v>
      </c>
      <c r="K322" s="3">
        <v>2383.0100000000002</v>
      </c>
      <c r="L322" s="3">
        <v>1846.99</v>
      </c>
      <c r="M322" s="3">
        <v>0</v>
      </c>
      <c r="N322" s="3">
        <v>767.1</v>
      </c>
      <c r="O322" s="3">
        <v>0</v>
      </c>
      <c r="P322" s="3">
        <v>231.08</v>
      </c>
    </row>
    <row r="323" spans="1:16" x14ac:dyDescent="0.25">
      <c r="A323" s="1">
        <v>423530</v>
      </c>
      <c r="B323" s="19" t="str">
        <f>LOOKUP(Tabela1[[#This Row],[Matricula]],Contratos!A:A,Contratos!B:B)</f>
        <v xml:space="preserve">ERICA APARECIDA DOS SANTOS </v>
      </c>
      <c r="C323" s="19" t="str">
        <f>LOOKUP(Tabela1[[#This Row],[Matricula]],Contratos!A:A,Contratos!C:C)</f>
        <v>AENFTEMP</v>
      </c>
      <c r="D323" s="19" t="str">
        <f>LOOKUP(Tabela1[[#This Row],[Matricula]],Contratos!A:A,Contratos!D:D)</f>
        <v xml:space="preserve">AUXILIAR DE ENFERMAGEM </v>
      </c>
      <c r="E323" s="1" t="s">
        <v>649</v>
      </c>
      <c r="F323" s="19" t="str">
        <f>LOOKUP(Tabela1[[#This Row],[Matricula]],Contratos!A:A,Contratos!I:I)</f>
        <v xml:space="preserve">HU </v>
      </c>
      <c r="G323" s="2">
        <f>LOOKUP(Tabela1[[#This Row],[Matricula]],Tabela2[Matrícula],Tabela2[Admissão])</f>
        <v>44294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3069.37</v>
      </c>
      <c r="K323" s="3">
        <v>2783.65</v>
      </c>
      <c r="L323" s="3">
        <v>1846.99</v>
      </c>
      <c r="M323" s="3">
        <v>0</v>
      </c>
      <c r="N323" s="3">
        <v>1222.3800000000001</v>
      </c>
      <c r="O323" s="3">
        <v>0</v>
      </c>
      <c r="P323" s="3">
        <v>285.72000000000003</v>
      </c>
    </row>
    <row r="324" spans="1:16" x14ac:dyDescent="0.25">
      <c r="A324" s="1">
        <v>423548</v>
      </c>
      <c r="B324" s="19" t="str">
        <f>LOOKUP(Tabela1[[#This Row],[Matricula]],Contratos!A:A,Contratos!B:B)</f>
        <v xml:space="preserve">LILIAM FABIANE SILVA ALVES </v>
      </c>
      <c r="C324" s="19" t="str">
        <f>LOOKUP(Tabela1[[#This Row],[Matricula]],Contratos!A:A,Contratos!C:C)</f>
        <v>AENFTEMP</v>
      </c>
      <c r="D324" s="19" t="str">
        <f>LOOKUP(Tabela1[[#This Row],[Matricula]],Contratos!A:A,Contratos!D:D)</f>
        <v xml:space="preserve">AUXILIAR DE ENFERMAGEM </v>
      </c>
      <c r="E324" s="1" t="s">
        <v>649</v>
      </c>
      <c r="F324" s="19" t="str">
        <f>LOOKUP(Tabela1[[#This Row],[Matricula]],Contratos!A:A,Contratos!I:I)</f>
        <v>DAPS</v>
      </c>
      <c r="G324" s="2">
        <f>LOOKUP(Tabela1[[#This Row],[Matricula]],Tabela2[Matrícula],Tabela2[Admissão])</f>
        <v>44294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2831.69</v>
      </c>
      <c r="K324" s="3">
        <v>2600.09</v>
      </c>
      <c r="L324" s="3">
        <v>1846.99</v>
      </c>
      <c r="M324" s="3">
        <v>0</v>
      </c>
      <c r="N324" s="3">
        <v>984.7</v>
      </c>
      <c r="O324" s="3">
        <v>0</v>
      </c>
      <c r="P324" s="3">
        <v>231.6</v>
      </c>
    </row>
    <row r="325" spans="1:16" x14ac:dyDescent="0.25">
      <c r="A325" s="1">
        <v>423556</v>
      </c>
      <c r="B325" s="19" t="str">
        <f>LOOKUP(Tabela1[[#This Row],[Matricula]],Contratos!A:A,Contratos!B:B)</f>
        <v xml:space="preserve">MIRTES MARIETA MENDES MARTINS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649</v>
      </c>
      <c r="F325" s="19" t="str">
        <f>LOOKUP(Tabela1[[#This Row],[Matricula]],Contratos!A:A,Contratos!I:I)</f>
        <v xml:space="preserve">HU </v>
      </c>
      <c r="G325" s="2">
        <f>LOOKUP(Tabela1[[#This Row],[Matricula]],Tabela2[Matrícula],Tabela2[Admissão])</f>
        <v>44294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3023.36</v>
      </c>
      <c r="K325" s="3">
        <v>2520.4899999999998</v>
      </c>
      <c r="L325" s="3">
        <v>1846.99</v>
      </c>
      <c r="M325" s="3">
        <v>0</v>
      </c>
      <c r="N325" s="3">
        <v>1176.3699999999999</v>
      </c>
      <c r="O325" s="3">
        <v>0</v>
      </c>
      <c r="P325" s="3">
        <v>502.87</v>
      </c>
    </row>
    <row r="326" spans="1:16" x14ac:dyDescent="0.25">
      <c r="A326" s="1">
        <v>423564</v>
      </c>
      <c r="B326" s="19" t="str">
        <f>LOOKUP(Tabela1[[#This Row],[Matricula]],Contratos!A:A,Contratos!B:B)</f>
        <v xml:space="preserve">ROSIMEIRE BUCHMEIER SCANDOLIERI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649</v>
      </c>
      <c r="F326" s="19" t="str">
        <f>LOOKUP(Tabela1[[#This Row],[Matricula]],Contratos!A:A,Contratos!I:I)</f>
        <v>DUES</v>
      </c>
      <c r="G326" s="2">
        <f>LOOKUP(Tabela1[[#This Row],[Matricula]],Tabela2[Matrícula],Tabela2[Admissão])</f>
        <v>44294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2753.23</v>
      </c>
      <c r="K326" s="3">
        <v>2479.75</v>
      </c>
      <c r="L326" s="3">
        <v>1846.99</v>
      </c>
      <c r="M326" s="3">
        <v>0</v>
      </c>
      <c r="N326" s="3">
        <v>906.24</v>
      </c>
      <c r="O326" s="3">
        <v>0</v>
      </c>
      <c r="P326" s="3">
        <v>273.48</v>
      </c>
    </row>
    <row r="327" spans="1:16" x14ac:dyDescent="0.25">
      <c r="A327" s="1">
        <v>423572</v>
      </c>
      <c r="B327" s="19" t="str">
        <f>LOOKUP(Tabela1[[#This Row],[Matricula]],Contratos!A:A,Contratos!B:B)</f>
        <v xml:space="preserve">MARIA INES PEREIRA RODRIGUES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649</v>
      </c>
      <c r="F327" s="19" t="str">
        <f>LOOKUP(Tabela1[[#This Row],[Matricula]],Contratos!A:A,Contratos!I:I)</f>
        <v>DAPS</v>
      </c>
      <c r="G327" s="2">
        <f>LOOKUP(Tabela1[[#This Row],[Matricula]],Tabela2[Matrícula],Tabela2[Admissão])</f>
        <v>44294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2963.48</v>
      </c>
      <c r="K327" s="3">
        <v>2732.4</v>
      </c>
      <c r="L327" s="3">
        <v>1846.99</v>
      </c>
      <c r="M327" s="3">
        <v>0</v>
      </c>
      <c r="N327" s="3">
        <v>1116.49</v>
      </c>
      <c r="O327" s="3">
        <v>0</v>
      </c>
      <c r="P327" s="3">
        <v>231.08</v>
      </c>
    </row>
    <row r="328" spans="1:16" x14ac:dyDescent="0.25">
      <c r="A328" s="1">
        <v>423580</v>
      </c>
      <c r="B328" s="19" t="str">
        <f>LOOKUP(Tabela1[[#This Row],[Matricula]],Contratos!A:A,Contratos!B:B)</f>
        <v xml:space="preserve">RITA DE CASSIA GONZAGA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649</v>
      </c>
      <c r="F328" s="19" t="str">
        <f>LOOKUP(Tabela1[[#This Row],[Matricula]],Contratos!A:A,Contratos!I:I)</f>
        <v>DUES</v>
      </c>
      <c r="G328" s="2">
        <f>LOOKUP(Tabela1[[#This Row],[Matricula]],Tabela2[Matrícula],Tabela2[Admissão])</f>
        <v>44294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2865.47</v>
      </c>
      <c r="K328" s="3">
        <v>2584.7199999999998</v>
      </c>
      <c r="L328" s="3">
        <v>1846.99</v>
      </c>
      <c r="M328" s="3">
        <v>0</v>
      </c>
      <c r="N328" s="3">
        <v>1018.48</v>
      </c>
      <c r="O328" s="3">
        <v>0</v>
      </c>
      <c r="P328" s="3">
        <v>280.75</v>
      </c>
    </row>
    <row r="329" spans="1:16" x14ac:dyDescent="0.25">
      <c r="A329" s="1">
        <v>423599</v>
      </c>
      <c r="B329" s="19" t="str">
        <f>LOOKUP(Tabela1[[#This Row],[Matricula]],Contratos!A:A,Contratos!B:B)</f>
        <v xml:space="preserve">DULCINEIA MARIA DA SILVA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649</v>
      </c>
      <c r="F329" s="19" t="str">
        <f>LOOKUP(Tabela1[[#This Row],[Matricula]],Contratos!A:A,Contratos!I:I)</f>
        <v>DAPS</v>
      </c>
      <c r="G329" s="2">
        <f>LOOKUP(Tabela1[[#This Row],[Matricula]],Tabela2[Matrícula],Tabela2[Admissão])</f>
        <v>44294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2614.09</v>
      </c>
      <c r="K329" s="3">
        <v>2383.0100000000002</v>
      </c>
      <c r="L329" s="3">
        <v>1846.99</v>
      </c>
      <c r="M329" s="3">
        <v>0</v>
      </c>
      <c r="N329" s="3">
        <v>767.1</v>
      </c>
      <c r="O329" s="3">
        <v>0</v>
      </c>
      <c r="P329" s="3">
        <v>231.08</v>
      </c>
    </row>
    <row r="330" spans="1:16" x14ac:dyDescent="0.25">
      <c r="A330" s="1">
        <v>423602</v>
      </c>
      <c r="B330" s="19" t="str">
        <f>LOOKUP(Tabela1[[#This Row],[Matricula]],Contratos!A:A,Contratos!B:B)</f>
        <v xml:space="preserve">ELISETE DE FREITAS SALLES </v>
      </c>
      <c r="C330" s="19" t="str">
        <f>LOOKUP(Tabela1[[#This Row],[Matricula]],Contratos!A:A,Contratos!C:C)</f>
        <v>AENFTEMP</v>
      </c>
      <c r="D330" s="19" t="str">
        <f>LOOKUP(Tabela1[[#This Row],[Matricula]],Contratos!A:A,Contratos!D:D)</f>
        <v xml:space="preserve">AUXILIAR DE ENFERMAGEM </v>
      </c>
      <c r="E330" s="1" t="s">
        <v>649</v>
      </c>
      <c r="F330" s="19" t="str">
        <f>LOOKUP(Tabela1[[#This Row],[Matricula]],Contratos!A:A,Contratos!I:I)</f>
        <v xml:space="preserve">HU </v>
      </c>
      <c r="G330" s="2">
        <f>LOOKUP(Tabela1[[#This Row],[Matricula]],Tabela2[Matrícula],Tabela2[Admissão])</f>
        <v>44294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3018.39</v>
      </c>
      <c r="K330" s="3">
        <v>2717.12</v>
      </c>
      <c r="L330" s="3">
        <v>1846.99</v>
      </c>
      <c r="M330" s="3">
        <v>0</v>
      </c>
      <c r="N330" s="3">
        <v>1171.4000000000001</v>
      </c>
      <c r="O330" s="3">
        <v>0</v>
      </c>
      <c r="P330" s="3">
        <v>301.27</v>
      </c>
    </row>
    <row r="331" spans="1:16" x14ac:dyDescent="0.25">
      <c r="A331" s="1">
        <v>423610</v>
      </c>
      <c r="B331" s="19" t="str">
        <f>LOOKUP(Tabela1[[#This Row],[Matricula]],Contratos!A:A,Contratos!B:B)</f>
        <v xml:space="preserve">MARCOS ANTONIO FERREIRA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649</v>
      </c>
      <c r="F331" s="19" t="str">
        <f>LOOKUP(Tabela1[[#This Row],[Matricula]],Contratos!A:A,Contratos!I:I)</f>
        <v xml:space="preserve">HU </v>
      </c>
      <c r="G331" s="2">
        <f>LOOKUP(Tabela1[[#This Row],[Matricula]],Tabela2[Matrícula],Tabela2[Admissão])</f>
        <v>44294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2754.29</v>
      </c>
      <c r="K331" s="3">
        <v>2754.29</v>
      </c>
      <c r="L331" s="3">
        <v>1846.99</v>
      </c>
      <c r="M331" s="3">
        <v>0</v>
      </c>
      <c r="N331" s="3">
        <v>907.3</v>
      </c>
      <c r="O331" s="3">
        <v>0</v>
      </c>
      <c r="P331" s="3">
        <v>0</v>
      </c>
    </row>
    <row r="332" spans="1:16" x14ac:dyDescent="0.25">
      <c r="A332" s="1">
        <v>423629</v>
      </c>
      <c r="B332" s="19" t="str">
        <f>LOOKUP(Tabela1[[#This Row],[Matricula]],Contratos!A:A,Contratos!B:B)</f>
        <v xml:space="preserve">NEIDE COELHO DE FREITAS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649</v>
      </c>
      <c r="F332" s="19" t="str">
        <f>LOOKUP(Tabela1[[#This Row],[Matricula]],Contratos!A:A,Contratos!I:I)</f>
        <v>DUES</v>
      </c>
      <c r="G332" s="2">
        <f>LOOKUP(Tabela1[[#This Row],[Matricula]],Tabela2[Matrícula],Tabela2[Admissão])</f>
        <v>44294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2842.94</v>
      </c>
      <c r="K332" s="3">
        <v>2584.39</v>
      </c>
      <c r="L332" s="3">
        <v>1846.99</v>
      </c>
      <c r="M332" s="3">
        <v>0</v>
      </c>
      <c r="N332" s="3">
        <v>995.95</v>
      </c>
      <c r="O332" s="3">
        <v>0</v>
      </c>
      <c r="P332" s="3">
        <v>258.55</v>
      </c>
    </row>
    <row r="333" spans="1:16" x14ac:dyDescent="0.25">
      <c r="A333" s="1">
        <v>423637</v>
      </c>
      <c r="B333" s="19" t="str">
        <f>LOOKUP(Tabela1[[#This Row],[Matricula]],Contratos!A:A,Contratos!B:B)</f>
        <v xml:space="preserve">MAYARA PAIXAO FERREIRA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649</v>
      </c>
      <c r="F333" s="19" t="str">
        <f>LOOKUP(Tabela1[[#This Row],[Matricula]],Contratos!A:A,Contratos!I:I)</f>
        <v xml:space="preserve">HU </v>
      </c>
      <c r="G333" s="2">
        <f>LOOKUP(Tabela1[[#This Row],[Matricula]],Tabela2[Matrícula],Tabela2[Admissão])</f>
        <v>44294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3018.39</v>
      </c>
      <c r="K333" s="3">
        <v>2550.9699999999998</v>
      </c>
      <c r="L333" s="3">
        <v>1846.99</v>
      </c>
      <c r="M333" s="3">
        <v>0</v>
      </c>
      <c r="N333" s="3">
        <v>1171.4000000000001</v>
      </c>
      <c r="O333" s="3">
        <v>0</v>
      </c>
      <c r="P333" s="3">
        <v>467.42</v>
      </c>
    </row>
    <row r="334" spans="1:16" x14ac:dyDescent="0.25">
      <c r="A334" s="1">
        <v>423645</v>
      </c>
      <c r="B334" s="19" t="str">
        <f>LOOKUP(Tabela1[[#This Row],[Matricula]],Contratos!A:A,Contratos!B:B)</f>
        <v xml:space="preserve">VANORA ANGELITA CERIBELLI DE SOUZA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649</v>
      </c>
      <c r="F334" s="19" t="str">
        <f>LOOKUP(Tabela1[[#This Row],[Matricula]],Contratos!A:A,Contratos!I:I)</f>
        <v xml:space="preserve">HU </v>
      </c>
      <c r="G334" s="2">
        <f>LOOKUP(Tabela1[[#This Row],[Matricula]],Tabela2[Matrícula],Tabela2[Admissão])</f>
        <v>44294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3018.39</v>
      </c>
      <c r="K334" s="3">
        <v>2315.1799999999998</v>
      </c>
      <c r="L334" s="3">
        <v>1846.99</v>
      </c>
      <c r="M334" s="3">
        <v>0</v>
      </c>
      <c r="N334" s="3">
        <v>1171.4000000000001</v>
      </c>
      <c r="O334" s="3">
        <v>0</v>
      </c>
      <c r="P334" s="3">
        <v>703.21</v>
      </c>
    </row>
    <row r="335" spans="1:16" x14ac:dyDescent="0.25">
      <c r="A335" s="1">
        <v>423653</v>
      </c>
      <c r="B335" s="19" t="str">
        <f>LOOKUP(Tabela1[[#This Row],[Matricula]],Contratos!A:A,Contratos!B:B)</f>
        <v xml:space="preserve">ROSINEIA BONFIM LEDO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649</v>
      </c>
      <c r="F335" s="19" t="str">
        <f>LOOKUP(Tabela1[[#This Row],[Matricula]],Contratos!A:A,Contratos!I:I)</f>
        <v>DAPS</v>
      </c>
      <c r="G335" s="2">
        <f>LOOKUP(Tabela1[[#This Row],[Matricula]],Tabela2[Matrícula],Tabela2[Admissão])</f>
        <v>44294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2614.09</v>
      </c>
      <c r="K335" s="3">
        <v>2383.0100000000002</v>
      </c>
      <c r="L335" s="3">
        <v>1846.99</v>
      </c>
      <c r="M335" s="3">
        <v>0</v>
      </c>
      <c r="N335" s="3">
        <v>767.1</v>
      </c>
      <c r="O335" s="3">
        <v>0</v>
      </c>
      <c r="P335" s="3">
        <v>231.08</v>
      </c>
    </row>
    <row r="336" spans="1:16" x14ac:dyDescent="0.25">
      <c r="A336" s="1">
        <v>423661</v>
      </c>
      <c r="B336" s="19" t="str">
        <f>LOOKUP(Tabela1[[#This Row],[Matricula]],Contratos!A:A,Contratos!B:B)</f>
        <v xml:space="preserve">LUCIANA APARECIDA ALVES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649</v>
      </c>
      <c r="F336" s="19" t="str">
        <f>LOOKUP(Tabela1[[#This Row],[Matricula]],Contratos!A:A,Contratos!I:I)</f>
        <v>DAPS</v>
      </c>
      <c r="G336" s="2">
        <f>LOOKUP(Tabela1[[#This Row],[Matricula]],Tabela2[Matrícula],Tabela2[Admissão])</f>
        <v>44294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2969.94</v>
      </c>
      <c r="K336" s="3">
        <v>2630.5</v>
      </c>
      <c r="L336" s="3">
        <v>1846.99</v>
      </c>
      <c r="M336" s="3">
        <v>0</v>
      </c>
      <c r="N336" s="3">
        <v>1122.95</v>
      </c>
      <c r="O336" s="3">
        <v>0</v>
      </c>
      <c r="P336" s="3">
        <v>339.44</v>
      </c>
    </row>
    <row r="337" spans="1:16" x14ac:dyDescent="0.25">
      <c r="A337" s="1">
        <v>423670</v>
      </c>
      <c r="B337" s="19" t="str">
        <f>LOOKUP(Tabela1[[#This Row],[Matricula]],Contratos!A:A,Contratos!B:B)</f>
        <v xml:space="preserve">FABIANO HENRIQUE DE SOUZA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649</v>
      </c>
      <c r="F337" s="19" t="str">
        <f>LOOKUP(Tabela1[[#This Row],[Matricula]],Contratos!A:A,Contratos!I:I)</f>
        <v>DAPS</v>
      </c>
      <c r="G337" s="2">
        <f>LOOKUP(Tabela1[[#This Row],[Matricula]],Tabela2[Matrícula],Tabela2[Admissão])</f>
        <v>44294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2614.09</v>
      </c>
      <c r="K337" s="3">
        <v>2341.4699999999998</v>
      </c>
      <c r="L337" s="3">
        <v>1846.99</v>
      </c>
      <c r="M337" s="3">
        <v>0</v>
      </c>
      <c r="N337" s="3">
        <v>767.1</v>
      </c>
      <c r="O337" s="3">
        <v>0</v>
      </c>
      <c r="P337" s="3">
        <v>272.62</v>
      </c>
    </row>
    <row r="338" spans="1:16" x14ac:dyDescent="0.25">
      <c r="A338" s="1">
        <v>423688</v>
      </c>
      <c r="B338" s="19" t="str">
        <f>LOOKUP(Tabela1[[#This Row],[Matricula]],Contratos!A:A,Contratos!B:B)</f>
        <v xml:space="preserve">MINEIA DE OLIVEIRA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649</v>
      </c>
      <c r="F338" s="19" t="str">
        <f>LOOKUP(Tabela1[[#This Row],[Matricula]],Contratos!A:A,Contratos!I:I)</f>
        <v xml:space="preserve">HU </v>
      </c>
      <c r="G338" s="2">
        <f>LOOKUP(Tabela1[[#This Row],[Matricula]],Tabela2[Matrícula],Tabela2[Admissão])</f>
        <v>44294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3018.39</v>
      </c>
      <c r="K338" s="3">
        <v>2738.79</v>
      </c>
      <c r="L338" s="3">
        <v>1846.99</v>
      </c>
      <c r="M338" s="3">
        <v>0</v>
      </c>
      <c r="N338" s="3">
        <v>1171.4000000000001</v>
      </c>
      <c r="O338" s="3">
        <v>0</v>
      </c>
      <c r="P338" s="3">
        <v>279.60000000000002</v>
      </c>
    </row>
    <row r="339" spans="1:16" x14ac:dyDescent="0.25">
      <c r="A339" s="1">
        <v>423696</v>
      </c>
      <c r="B339" s="19" t="str">
        <f>LOOKUP(Tabela1[[#This Row],[Matricula]],Contratos!A:A,Contratos!B:B)</f>
        <v xml:space="preserve">DANILO DE CAMPOS </v>
      </c>
      <c r="C339" s="19" t="str">
        <f>LOOKUP(Tabela1[[#This Row],[Matricula]],Contratos!A:A,Contratos!C:C)</f>
        <v>AENFTEMP</v>
      </c>
      <c r="D339" s="19" t="str">
        <f>LOOKUP(Tabela1[[#This Row],[Matricula]],Contratos!A:A,Contratos!D:D)</f>
        <v xml:space="preserve">AUXILIAR DE ENFERMAGEM </v>
      </c>
      <c r="E339" s="1" t="s">
        <v>649</v>
      </c>
      <c r="F339" s="19" t="str">
        <f>LOOKUP(Tabela1[[#This Row],[Matricula]],Contratos!A:A,Contratos!I:I)</f>
        <v>DAPS</v>
      </c>
      <c r="G339" s="2">
        <f>LOOKUP(Tabela1[[#This Row],[Matricula]],Tabela2[Matrícula],Tabela2[Admissão])</f>
        <v>44294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3594.32</v>
      </c>
      <c r="K339" s="3">
        <v>3250.88</v>
      </c>
      <c r="L339" s="3">
        <v>1846.99</v>
      </c>
      <c r="M339" s="3">
        <v>0</v>
      </c>
      <c r="N339" s="3">
        <v>1747.33</v>
      </c>
      <c r="O339" s="3">
        <v>0</v>
      </c>
      <c r="P339" s="3">
        <v>343.44</v>
      </c>
    </row>
    <row r="340" spans="1:16" x14ac:dyDescent="0.25">
      <c r="A340" s="1">
        <v>423700</v>
      </c>
      <c r="B340" s="19" t="str">
        <f>LOOKUP(Tabela1[[#This Row],[Matricula]],Contratos!A:A,Contratos!B:B)</f>
        <v xml:space="preserve">ISABEL PAULA DE OLIVEIRA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649</v>
      </c>
      <c r="F340" s="19" t="str">
        <f>LOOKUP(Tabela1[[#This Row],[Matricula]],Contratos!A:A,Contratos!I:I)</f>
        <v xml:space="preserve">HU </v>
      </c>
      <c r="G340" s="2">
        <f>LOOKUP(Tabela1[[#This Row],[Matricula]],Tabela2[Matrícula],Tabela2[Admissão])</f>
        <v>44294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3195.7</v>
      </c>
      <c r="K340" s="3">
        <v>2894.82</v>
      </c>
      <c r="L340" s="3">
        <v>1846.99</v>
      </c>
      <c r="M340" s="3">
        <v>0</v>
      </c>
      <c r="N340" s="3">
        <v>1348.71</v>
      </c>
      <c r="O340" s="3">
        <v>0</v>
      </c>
      <c r="P340" s="3">
        <v>300.88</v>
      </c>
    </row>
    <row r="341" spans="1:16" x14ac:dyDescent="0.25">
      <c r="A341" s="1">
        <v>423718</v>
      </c>
      <c r="B341" s="19" t="str">
        <f>LOOKUP(Tabela1[[#This Row],[Matricula]],Contratos!A:A,Contratos!B:B)</f>
        <v xml:space="preserve">VILMA APARECIDA DE JESUS FAVARO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649</v>
      </c>
      <c r="F341" s="19" t="str">
        <f>LOOKUP(Tabela1[[#This Row],[Matricula]],Contratos!A:A,Contratos!I:I)</f>
        <v>DUES</v>
      </c>
      <c r="G341" s="2">
        <f>LOOKUP(Tabela1[[#This Row],[Matricula]],Tabela2[Matrícula],Tabela2[Admissão])</f>
        <v>44294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2842.94</v>
      </c>
      <c r="K341" s="3">
        <v>2540.69</v>
      </c>
      <c r="L341" s="3">
        <v>1846.99</v>
      </c>
      <c r="M341" s="3">
        <v>0</v>
      </c>
      <c r="N341" s="3">
        <v>995.95</v>
      </c>
      <c r="O341" s="3">
        <v>0</v>
      </c>
      <c r="P341" s="3">
        <v>302.25</v>
      </c>
    </row>
    <row r="342" spans="1:16" x14ac:dyDescent="0.25">
      <c r="A342" s="1">
        <v>423726</v>
      </c>
      <c r="B342" s="19" t="str">
        <f>LOOKUP(Tabela1[[#This Row],[Matricula]],Contratos!A:A,Contratos!B:B)</f>
        <v xml:space="preserve">ANGELICA MAYARA CARDOSO DE SA DE SOUZA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649</v>
      </c>
      <c r="F342" s="19" t="str">
        <f>LOOKUP(Tabela1[[#This Row],[Matricula]],Contratos!A:A,Contratos!I:I)</f>
        <v xml:space="preserve">HU </v>
      </c>
      <c r="G342" s="2">
        <f>LOOKUP(Tabela1[[#This Row],[Matricula]],Tabela2[Matrícula],Tabela2[Admissão])</f>
        <v>44294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3018.39</v>
      </c>
      <c r="K342" s="3">
        <v>2676.49</v>
      </c>
      <c r="L342" s="3">
        <v>1846.99</v>
      </c>
      <c r="M342" s="3">
        <v>0</v>
      </c>
      <c r="N342" s="3">
        <v>1171.4000000000001</v>
      </c>
      <c r="O342" s="3">
        <v>0</v>
      </c>
      <c r="P342" s="3">
        <v>341.9</v>
      </c>
    </row>
    <row r="343" spans="1:16" x14ac:dyDescent="0.25">
      <c r="A343" s="1">
        <v>423734</v>
      </c>
      <c r="B343" s="19" t="str">
        <f>LOOKUP(Tabela1[[#This Row],[Matricula]],Contratos!A:A,Contratos!B:B)</f>
        <v xml:space="preserve">DEBORA FARIA SOUZA </v>
      </c>
      <c r="C343" s="19" t="str">
        <f>LOOKUP(Tabela1[[#This Row],[Matricula]],Contratos!A:A,Contratos!C:C)</f>
        <v>AENFTEMP</v>
      </c>
      <c r="D343" s="19" t="str">
        <f>LOOKUP(Tabela1[[#This Row],[Matricula]],Contratos!A:A,Contratos!D:D)</f>
        <v xml:space="preserve">AUXILIAR DE ENFERMAGEM </v>
      </c>
      <c r="E343" s="1" t="s">
        <v>649</v>
      </c>
      <c r="F343" s="19" t="str">
        <f>LOOKUP(Tabela1[[#This Row],[Matricula]],Contratos!A:A,Contratos!I:I)</f>
        <v>DAPS</v>
      </c>
      <c r="G343" s="2">
        <f>LOOKUP(Tabela1[[#This Row],[Matricula]],Tabela2[Matrícula],Tabela2[Admissão])</f>
        <v>44294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2614.09</v>
      </c>
      <c r="K343" s="3">
        <v>2336.23</v>
      </c>
      <c r="L343" s="3">
        <v>1846.99</v>
      </c>
      <c r="M343" s="3">
        <v>0</v>
      </c>
      <c r="N343" s="3">
        <v>767.1</v>
      </c>
      <c r="O343" s="3">
        <v>0</v>
      </c>
      <c r="P343" s="3">
        <v>277.86</v>
      </c>
    </row>
    <row r="344" spans="1:16" x14ac:dyDescent="0.25">
      <c r="A344" s="1">
        <v>423742</v>
      </c>
      <c r="B344" s="19" t="str">
        <f>LOOKUP(Tabela1[[#This Row],[Matricula]],Contratos!A:A,Contratos!B:B)</f>
        <v xml:space="preserve">NELSON FERREIRA JUNIOR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649</v>
      </c>
      <c r="F344" s="19" t="str">
        <f>LOOKUP(Tabela1[[#This Row],[Matricula]],Contratos!A:A,Contratos!I:I)</f>
        <v>DAPS</v>
      </c>
      <c r="G344" s="2">
        <f>LOOKUP(Tabela1[[#This Row],[Matricula]],Tabela2[Matrícula],Tabela2[Admissão])</f>
        <v>44294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2614.09</v>
      </c>
      <c r="K344" s="3">
        <v>2376.5</v>
      </c>
      <c r="L344" s="3">
        <v>1846.99</v>
      </c>
      <c r="M344" s="3">
        <v>0</v>
      </c>
      <c r="N344" s="3">
        <v>767.1</v>
      </c>
      <c r="O344" s="3">
        <v>0</v>
      </c>
      <c r="P344" s="3">
        <v>237.59</v>
      </c>
    </row>
    <row r="345" spans="1:16" x14ac:dyDescent="0.25">
      <c r="A345" s="1">
        <v>423750</v>
      </c>
      <c r="B345" s="19" t="str">
        <f>LOOKUP(Tabela1[[#This Row],[Matricula]],Contratos!A:A,Contratos!B:B)</f>
        <v xml:space="preserve">ANDREIA CRISTINA GASPARINI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649</v>
      </c>
      <c r="F345" s="19" t="str">
        <f>LOOKUP(Tabela1[[#This Row],[Matricula]],Contratos!A:A,Contratos!I:I)</f>
        <v>DAPS</v>
      </c>
      <c r="G345" s="2">
        <f>LOOKUP(Tabela1[[#This Row],[Matricula]],Tabela2[Matrícula],Tabela2[Admissão])</f>
        <v>44294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2614.09</v>
      </c>
      <c r="K345" s="3">
        <v>2383.0100000000002</v>
      </c>
      <c r="L345" s="3">
        <v>1846.99</v>
      </c>
      <c r="M345" s="3">
        <v>0</v>
      </c>
      <c r="N345" s="3">
        <v>767.1</v>
      </c>
      <c r="O345" s="3">
        <v>0</v>
      </c>
      <c r="P345" s="3">
        <v>231.08</v>
      </c>
    </row>
    <row r="346" spans="1:16" x14ac:dyDescent="0.25">
      <c r="A346" s="1">
        <v>423769</v>
      </c>
      <c r="B346" s="19" t="str">
        <f>LOOKUP(Tabela1[[#This Row],[Matricula]],Contratos!A:A,Contratos!B:B)</f>
        <v xml:space="preserve">DAYANE BENDER BERGAMIM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649</v>
      </c>
      <c r="F346" s="19" t="str">
        <f>LOOKUP(Tabela1[[#This Row],[Matricula]],Contratos!A:A,Contratos!I:I)</f>
        <v>DAPS</v>
      </c>
      <c r="G346" s="2">
        <f>LOOKUP(Tabela1[[#This Row],[Matricula]],Tabela2[Matrícula],Tabela2[Admissão])</f>
        <v>44294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2614.09</v>
      </c>
      <c r="K346" s="3">
        <v>2383.0100000000002</v>
      </c>
      <c r="L346" s="3">
        <v>1846.99</v>
      </c>
      <c r="M346" s="3">
        <v>0</v>
      </c>
      <c r="N346" s="3">
        <v>767.1</v>
      </c>
      <c r="O346" s="3">
        <v>0</v>
      </c>
      <c r="P346" s="3">
        <v>231.08</v>
      </c>
    </row>
    <row r="347" spans="1:16" x14ac:dyDescent="0.25">
      <c r="A347" s="1">
        <v>423777</v>
      </c>
      <c r="B347" s="19" t="str">
        <f>LOOKUP(Tabela1[[#This Row],[Matricula]],Contratos!A:A,Contratos!B:B)</f>
        <v xml:space="preserve">NEIDE CARVALHO KOGA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649</v>
      </c>
      <c r="F347" s="19" t="str">
        <f>LOOKUP(Tabela1[[#This Row],[Matricula]],Contratos!A:A,Contratos!I:I)</f>
        <v xml:space="preserve">HU </v>
      </c>
      <c r="G347" s="2">
        <f>LOOKUP(Tabela1[[#This Row],[Matricula]],Tabela2[Matrícula],Tabela2[Admissão])</f>
        <v>44294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3018.39</v>
      </c>
      <c r="K347" s="3">
        <v>2641.27</v>
      </c>
      <c r="L347" s="3">
        <v>1846.99</v>
      </c>
      <c r="M347" s="3">
        <v>0</v>
      </c>
      <c r="N347" s="3">
        <v>1171.4000000000001</v>
      </c>
      <c r="O347" s="3">
        <v>0</v>
      </c>
      <c r="P347" s="3">
        <v>377.12</v>
      </c>
    </row>
    <row r="348" spans="1:16" x14ac:dyDescent="0.25">
      <c r="A348" s="1">
        <v>423785</v>
      </c>
      <c r="B348" s="19" t="str">
        <f>LOOKUP(Tabela1[[#This Row],[Matricula]],Contratos!A:A,Contratos!B:B)</f>
        <v xml:space="preserve">FRANCINELE VIEIRA CEZAR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649</v>
      </c>
      <c r="F348" s="19" t="str">
        <f>LOOKUP(Tabela1[[#This Row],[Matricula]],Contratos!A:A,Contratos!I:I)</f>
        <v>DAPS</v>
      </c>
      <c r="G348" s="2">
        <f>LOOKUP(Tabela1[[#This Row],[Matricula]],Tabela2[Matrícula],Tabela2[Admissão])</f>
        <v>44294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2842.94</v>
      </c>
      <c r="K348" s="3">
        <v>2542.14</v>
      </c>
      <c r="L348" s="3">
        <v>1846.99</v>
      </c>
      <c r="M348" s="3">
        <v>0</v>
      </c>
      <c r="N348" s="3">
        <v>995.95</v>
      </c>
      <c r="O348" s="3">
        <v>0</v>
      </c>
      <c r="P348" s="3">
        <v>300.8</v>
      </c>
    </row>
    <row r="349" spans="1:16" x14ac:dyDescent="0.25">
      <c r="A349" s="1">
        <v>423793</v>
      </c>
      <c r="B349" s="19" t="str">
        <f>LOOKUP(Tabela1[[#This Row],[Matricula]],Contratos!A:A,Contratos!B:B)</f>
        <v xml:space="preserve">LUCIANA CLAUDIA RIZZO LIMA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649</v>
      </c>
      <c r="F349" s="19" t="str">
        <f>LOOKUP(Tabela1[[#This Row],[Matricula]],Contratos!A:A,Contratos!I:I)</f>
        <v>DAPS</v>
      </c>
      <c r="G349" s="2">
        <f>LOOKUP(Tabela1[[#This Row],[Matricula]],Tabela2[Matrícula],Tabela2[Admissão])</f>
        <v>44294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2614.09</v>
      </c>
      <c r="K349" s="3">
        <v>2372.9</v>
      </c>
      <c r="L349" s="3">
        <v>1846.99</v>
      </c>
      <c r="M349" s="3">
        <v>0</v>
      </c>
      <c r="N349" s="3">
        <v>767.1</v>
      </c>
      <c r="O349" s="3">
        <v>0</v>
      </c>
      <c r="P349" s="3">
        <v>241.19</v>
      </c>
    </row>
    <row r="350" spans="1:16" x14ac:dyDescent="0.25">
      <c r="A350" s="1">
        <v>423807</v>
      </c>
      <c r="B350" s="19" t="str">
        <f>LOOKUP(Tabela1[[#This Row],[Matricula]],Contratos!A:A,Contratos!B:B)</f>
        <v xml:space="preserve">VIVIANE APARECIDA DA SILVA SARTORIO </v>
      </c>
      <c r="C350" s="19" t="str">
        <f>LOOKUP(Tabela1[[#This Row],[Matricula]],Contratos!A:A,Contratos!C:C)</f>
        <v>AENFTEMP</v>
      </c>
      <c r="D350" s="19" t="str">
        <f>LOOKUP(Tabela1[[#This Row],[Matricula]],Contratos!A:A,Contratos!D:D)</f>
        <v xml:space="preserve">AUXILIAR DE ENFERMAGEM </v>
      </c>
      <c r="E350" s="1" t="s">
        <v>649</v>
      </c>
      <c r="F350" s="19" t="str">
        <f>LOOKUP(Tabela1[[#This Row],[Matricula]],Contratos!A:A,Contratos!I:I)</f>
        <v>DAPS</v>
      </c>
      <c r="G350" s="2">
        <f>LOOKUP(Tabela1[[#This Row],[Matricula]],Tabela2[Matrícula],Tabela2[Admissão])</f>
        <v>44294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3334.52</v>
      </c>
      <c r="K350" s="3">
        <v>3086.35</v>
      </c>
      <c r="L350" s="3">
        <v>1846.99</v>
      </c>
      <c r="M350" s="3">
        <v>0</v>
      </c>
      <c r="N350" s="3">
        <v>1487.53</v>
      </c>
      <c r="O350" s="3">
        <v>0</v>
      </c>
      <c r="P350" s="3">
        <v>248.17</v>
      </c>
    </row>
    <row r="351" spans="1:16" x14ac:dyDescent="0.25">
      <c r="A351" s="1">
        <v>423815</v>
      </c>
      <c r="B351" s="19" t="str">
        <f>LOOKUP(Tabela1[[#This Row],[Matricula]],Contratos!A:A,Contratos!B:B)</f>
        <v xml:space="preserve">JESSICA ITOYO DE AZEVEDO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649</v>
      </c>
      <c r="F351" s="19" t="str">
        <f>LOOKUP(Tabela1[[#This Row],[Matricula]],Contratos!A:A,Contratos!I:I)</f>
        <v>DUES</v>
      </c>
      <c r="G351" s="2">
        <f>LOOKUP(Tabela1[[#This Row],[Matricula]],Tabela2[Matrícula],Tabela2[Admissão])</f>
        <v>44294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2851.35</v>
      </c>
      <c r="K351" s="3">
        <v>2591.8000000000002</v>
      </c>
      <c r="L351" s="3">
        <v>1846.99</v>
      </c>
      <c r="M351" s="3">
        <v>0</v>
      </c>
      <c r="N351" s="3">
        <v>1004.36</v>
      </c>
      <c r="O351" s="3">
        <v>0</v>
      </c>
      <c r="P351" s="3">
        <v>259.55</v>
      </c>
    </row>
    <row r="352" spans="1:16" x14ac:dyDescent="0.25">
      <c r="A352" s="1">
        <v>423823</v>
      </c>
      <c r="B352" s="19" t="str">
        <f>LOOKUP(Tabela1[[#This Row],[Matricula]],Contratos!A:A,Contratos!B:B)</f>
        <v xml:space="preserve">NEIDE DE FATIMA TAMEIRAO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649</v>
      </c>
      <c r="F352" s="19" t="str">
        <f>LOOKUP(Tabela1[[#This Row],[Matricula]],Contratos!A:A,Contratos!I:I)</f>
        <v xml:space="preserve">HU </v>
      </c>
      <c r="G352" s="2">
        <f>LOOKUP(Tabela1[[#This Row],[Matricula]],Tabela2[Matrícula],Tabela2[Admissão])</f>
        <v>44294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3145.38</v>
      </c>
      <c r="K352" s="3">
        <v>2782.1</v>
      </c>
      <c r="L352" s="3">
        <v>1846.99</v>
      </c>
      <c r="M352" s="3">
        <v>0</v>
      </c>
      <c r="N352" s="3">
        <v>1298.3900000000001</v>
      </c>
      <c r="O352" s="3">
        <v>0</v>
      </c>
      <c r="P352" s="3">
        <v>363.28</v>
      </c>
    </row>
    <row r="353" spans="1:16" x14ac:dyDescent="0.25">
      <c r="A353" s="1">
        <v>423831</v>
      </c>
      <c r="B353" s="19" t="str">
        <f>LOOKUP(Tabela1[[#This Row],[Matricula]],Contratos!A:A,Contratos!B:B)</f>
        <v xml:space="preserve">JAQUELINE GOMES RODRIGUES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649</v>
      </c>
      <c r="F353" s="19" t="str">
        <f>LOOKUP(Tabela1[[#This Row],[Matricula]],Contratos!A:A,Contratos!I:I)</f>
        <v xml:space="preserve">HU </v>
      </c>
      <c r="G353" s="2">
        <f>LOOKUP(Tabela1[[#This Row],[Matricula]],Tabela2[Matrícula],Tabela2[Admissão])</f>
        <v>44294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3018.39</v>
      </c>
      <c r="K353" s="3">
        <v>2720.19</v>
      </c>
      <c r="L353" s="3">
        <v>1846.99</v>
      </c>
      <c r="M353" s="3">
        <v>0</v>
      </c>
      <c r="N353" s="3">
        <v>1171.4000000000001</v>
      </c>
      <c r="O353" s="3">
        <v>0</v>
      </c>
      <c r="P353" s="3">
        <v>298.2</v>
      </c>
    </row>
    <row r="354" spans="1:16" x14ac:dyDescent="0.25">
      <c r="A354" s="1">
        <v>423840</v>
      </c>
      <c r="B354" s="19" t="str">
        <f>LOOKUP(Tabela1[[#This Row],[Matricula]],Contratos!A:A,Contratos!B:B)</f>
        <v xml:space="preserve">FRANCIELE FELIX DE CAMPOS SUGAWARA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649</v>
      </c>
      <c r="F354" s="19" t="str">
        <f>LOOKUP(Tabela1[[#This Row],[Matricula]],Contratos!A:A,Contratos!I:I)</f>
        <v xml:space="preserve">HU </v>
      </c>
      <c r="G354" s="2">
        <f>LOOKUP(Tabela1[[#This Row],[Matricula]],Tabela2[Matrícula],Tabela2[Admissão])</f>
        <v>44298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2987.88</v>
      </c>
      <c r="K354" s="3">
        <v>2711.94</v>
      </c>
      <c r="L354" s="3">
        <v>1846.99</v>
      </c>
      <c r="M354" s="3">
        <v>0</v>
      </c>
      <c r="N354" s="3">
        <v>1140.8900000000001</v>
      </c>
      <c r="O354" s="3">
        <v>0</v>
      </c>
      <c r="P354" s="3">
        <v>275.94</v>
      </c>
    </row>
    <row r="355" spans="1:16" x14ac:dyDescent="0.25">
      <c r="A355" s="1">
        <v>423858</v>
      </c>
      <c r="B355" s="19" t="str">
        <f>LOOKUP(Tabela1[[#This Row],[Matricula]],Contratos!A:A,Contratos!B:B)</f>
        <v xml:space="preserve">ELAINE CRISTINE NEVES ALVES DE MELLO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649</v>
      </c>
      <c r="F355" s="19" t="str">
        <f>LOOKUP(Tabela1[[#This Row],[Matricula]],Contratos!A:A,Contratos!I:I)</f>
        <v>DAPS</v>
      </c>
      <c r="G355" s="2">
        <f>LOOKUP(Tabela1[[#This Row],[Matricula]],Tabela2[Matrícula],Tabela2[Admissão])</f>
        <v>44298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2842.94</v>
      </c>
      <c r="K355" s="3">
        <v>2561.91</v>
      </c>
      <c r="L355" s="3">
        <v>1846.99</v>
      </c>
      <c r="M355" s="3">
        <v>0</v>
      </c>
      <c r="N355" s="3">
        <v>995.95</v>
      </c>
      <c r="O355" s="3">
        <v>0</v>
      </c>
      <c r="P355" s="3">
        <v>281.02999999999997</v>
      </c>
    </row>
    <row r="356" spans="1:16" x14ac:dyDescent="0.25">
      <c r="A356" s="1">
        <v>423866</v>
      </c>
      <c r="B356" s="19" t="str">
        <f>LOOKUP(Tabela1[[#This Row],[Matricula]],Contratos!A:A,Contratos!B:B)</f>
        <v xml:space="preserve">MARIA INES RIBEIRO DE FARIA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649</v>
      </c>
      <c r="F356" s="19" t="str">
        <f>LOOKUP(Tabela1[[#This Row],[Matricula]],Contratos!A:A,Contratos!I:I)</f>
        <v xml:space="preserve">HU </v>
      </c>
      <c r="G356" s="2">
        <f>LOOKUP(Tabela1[[#This Row],[Matricula]],Tabela2[Matrícula],Tabela2[Admissão])</f>
        <v>44298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2987.88</v>
      </c>
      <c r="K356" s="3">
        <v>2701.83</v>
      </c>
      <c r="L356" s="3">
        <v>1846.99</v>
      </c>
      <c r="M356" s="3">
        <v>0</v>
      </c>
      <c r="N356" s="3">
        <v>1140.8900000000001</v>
      </c>
      <c r="O356" s="3">
        <v>0</v>
      </c>
      <c r="P356" s="3">
        <v>286.05</v>
      </c>
    </row>
    <row r="357" spans="1:16" x14ac:dyDescent="0.25">
      <c r="A357" s="1">
        <v>423874</v>
      </c>
      <c r="B357" s="19" t="str">
        <f>LOOKUP(Tabela1[[#This Row],[Matricula]],Contratos!A:A,Contratos!B:B)</f>
        <v xml:space="preserve">SHIRLEY MADALENA DA SILVA E SILVA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649</v>
      </c>
      <c r="F357" s="19" t="str">
        <f>LOOKUP(Tabela1[[#This Row],[Matricula]],Contratos!A:A,Contratos!I:I)</f>
        <v>DUES</v>
      </c>
      <c r="G357" s="2">
        <f>LOOKUP(Tabela1[[#This Row],[Matricula]],Tabela2[Matrícula],Tabela2[Admissão])</f>
        <v>44298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2842.94</v>
      </c>
      <c r="K357" s="3">
        <v>2551.89</v>
      </c>
      <c r="L357" s="3">
        <v>1846.99</v>
      </c>
      <c r="M357" s="3">
        <v>0</v>
      </c>
      <c r="N357" s="3">
        <v>995.95</v>
      </c>
      <c r="O357" s="3">
        <v>0</v>
      </c>
      <c r="P357" s="3">
        <v>291.05</v>
      </c>
    </row>
    <row r="358" spans="1:16" x14ac:dyDescent="0.25">
      <c r="A358" s="1">
        <v>423882</v>
      </c>
      <c r="B358" s="19" t="str">
        <f>LOOKUP(Tabela1[[#This Row],[Matricula]],Contratos!A:A,Contratos!B:B)</f>
        <v xml:space="preserve">LEILA APARECIDA DA SILVA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649</v>
      </c>
      <c r="F358" s="19" t="str">
        <f>LOOKUP(Tabela1[[#This Row],[Matricula]],Contratos!A:A,Contratos!I:I)</f>
        <v>DAPS</v>
      </c>
      <c r="G358" s="2">
        <f>LOOKUP(Tabela1[[#This Row],[Matricula]],Tabela2[Matrícula],Tabela2[Admissão])</f>
        <v>44298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2842.94</v>
      </c>
      <c r="K358" s="3">
        <v>2584.39</v>
      </c>
      <c r="L358" s="3">
        <v>1846.99</v>
      </c>
      <c r="M358" s="3">
        <v>0</v>
      </c>
      <c r="N358" s="3">
        <v>995.95</v>
      </c>
      <c r="O358" s="3">
        <v>0</v>
      </c>
      <c r="P358" s="3">
        <v>258.55</v>
      </c>
    </row>
    <row r="359" spans="1:16" x14ac:dyDescent="0.25">
      <c r="A359" s="1">
        <v>423890</v>
      </c>
      <c r="B359" s="19" t="str">
        <f>LOOKUP(Tabela1[[#This Row],[Matricula]],Contratos!A:A,Contratos!B:B)</f>
        <v xml:space="preserve">ANA ALEXANDRA RIBEIRO EVANGELISTA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649</v>
      </c>
      <c r="F359" s="19" t="str">
        <f>LOOKUP(Tabela1[[#This Row],[Matricula]],Contratos!A:A,Contratos!I:I)</f>
        <v>DAPS</v>
      </c>
      <c r="G359" s="2">
        <f>LOOKUP(Tabela1[[#This Row],[Matricula]],Tabela2[Matrícula],Tabela2[Admissão])</f>
        <v>44298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2614.09</v>
      </c>
      <c r="K359" s="3">
        <v>2383.0100000000002</v>
      </c>
      <c r="L359" s="3">
        <v>1846.99</v>
      </c>
      <c r="M359" s="3">
        <v>0</v>
      </c>
      <c r="N359" s="3">
        <v>767.1</v>
      </c>
      <c r="O359" s="3">
        <v>0</v>
      </c>
      <c r="P359" s="3">
        <v>231.08</v>
      </c>
    </row>
    <row r="360" spans="1:16" x14ac:dyDescent="0.25">
      <c r="A360" s="1">
        <v>423904</v>
      </c>
      <c r="B360" s="19" t="str">
        <f>LOOKUP(Tabela1[[#This Row],[Matricula]],Contratos!A:A,Contratos!B:B)</f>
        <v xml:space="preserve">LUCIANA ROSA MIGUEL MOREIRA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649</v>
      </c>
      <c r="F360" s="19" t="str">
        <f>LOOKUP(Tabela1[[#This Row],[Matricula]],Contratos!A:A,Contratos!I:I)</f>
        <v>DUES</v>
      </c>
      <c r="G360" s="2">
        <f>LOOKUP(Tabela1[[#This Row],[Matricula]],Tabela2[Matrícula],Tabela2[Admissão])</f>
        <v>44298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2614.09</v>
      </c>
      <c r="K360" s="3">
        <v>2347.29</v>
      </c>
      <c r="L360" s="3">
        <v>1846.99</v>
      </c>
      <c r="M360" s="3">
        <v>0</v>
      </c>
      <c r="N360" s="3">
        <v>767.1</v>
      </c>
      <c r="O360" s="3">
        <v>0</v>
      </c>
      <c r="P360" s="3">
        <v>266.8</v>
      </c>
    </row>
    <row r="361" spans="1:16" x14ac:dyDescent="0.25">
      <c r="A361" s="1">
        <v>423912</v>
      </c>
      <c r="B361" s="19" t="str">
        <f>LOOKUP(Tabela1[[#This Row],[Matricula]],Contratos!A:A,Contratos!B:B)</f>
        <v xml:space="preserve">LUCIANA APARECIDA DOS SANTOS TERUYA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649</v>
      </c>
      <c r="F361" s="19" t="str">
        <f>LOOKUP(Tabela1[[#This Row],[Matricula]],Contratos!A:A,Contratos!I:I)</f>
        <v xml:space="preserve">HU </v>
      </c>
      <c r="G361" s="2">
        <f>LOOKUP(Tabela1[[#This Row],[Matricula]],Tabela2[Matrícula],Tabela2[Admissão])</f>
        <v>44298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2930.13</v>
      </c>
      <c r="K361" s="3">
        <v>2664.32</v>
      </c>
      <c r="L361" s="3">
        <v>1846.99</v>
      </c>
      <c r="M361" s="3">
        <v>0</v>
      </c>
      <c r="N361" s="3">
        <v>1083.1400000000001</v>
      </c>
      <c r="O361" s="3">
        <v>0</v>
      </c>
      <c r="P361" s="3">
        <v>265.81</v>
      </c>
    </row>
    <row r="362" spans="1:16" x14ac:dyDescent="0.25">
      <c r="A362" s="1">
        <v>423939</v>
      </c>
      <c r="B362" s="19" t="str">
        <f>LOOKUP(Tabela1[[#This Row],[Matricula]],Contratos!A:A,Contratos!B:B)</f>
        <v xml:space="preserve">ANA REGINA MOREIRA SANTOS DA CONCEICAO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649</v>
      </c>
      <c r="F362" s="19" t="str">
        <f>LOOKUP(Tabela1[[#This Row],[Matricula]],Contratos!A:A,Contratos!I:I)</f>
        <v xml:space="preserve">HU </v>
      </c>
      <c r="G362" s="2">
        <f>LOOKUP(Tabela1[[#This Row],[Matricula]],Tabela2[Matrícula],Tabela2[Admissão])</f>
        <v>44298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2987.88</v>
      </c>
      <c r="K362" s="3">
        <v>2588.7800000000002</v>
      </c>
      <c r="L362" s="3">
        <v>1846.99</v>
      </c>
      <c r="M362" s="3">
        <v>0</v>
      </c>
      <c r="N362" s="3">
        <v>1140.8900000000001</v>
      </c>
      <c r="O362" s="3">
        <v>0</v>
      </c>
      <c r="P362" s="3">
        <v>399.1</v>
      </c>
    </row>
    <row r="363" spans="1:16" x14ac:dyDescent="0.25">
      <c r="A363" s="1">
        <v>423947</v>
      </c>
      <c r="B363" s="19" t="str">
        <f>LOOKUP(Tabela1[[#This Row],[Matricula]],Contratos!A:A,Contratos!B:B)</f>
        <v xml:space="preserve">SEILA COSTA DA SILVA BELUCO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649</v>
      </c>
      <c r="F363" s="19" t="str">
        <f>LOOKUP(Tabela1[[#This Row],[Matricula]],Contratos!A:A,Contratos!I:I)</f>
        <v>DAPS</v>
      </c>
      <c r="G363" s="2">
        <f>LOOKUP(Tabela1[[#This Row],[Matricula]],Tabela2[Matrícula],Tabela2[Admissão])</f>
        <v>44298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2614.09</v>
      </c>
      <c r="K363" s="3">
        <v>2383.0100000000002</v>
      </c>
      <c r="L363" s="3">
        <v>1846.99</v>
      </c>
      <c r="M363" s="3">
        <v>0</v>
      </c>
      <c r="N363" s="3">
        <v>767.1</v>
      </c>
      <c r="O363" s="3">
        <v>0</v>
      </c>
      <c r="P363" s="3">
        <v>231.08</v>
      </c>
    </row>
    <row r="364" spans="1:16" x14ac:dyDescent="0.25">
      <c r="A364" s="1">
        <v>423955</v>
      </c>
      <c r="B364" s="19" t="str">
        <f>LOOKUP(Tabela1[[#This Row],[Matricula]],Contratos!A:A,Contratos!B:B)</f>
        <v xml:space="preserve">LETICIA DOS SANTOS PEREIRA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649</v>
      </c>
      <c r="F364" s="19" t="str">
        <f>LOOKUP(Tabela1[[#This Row],[Matricula]],Contratos!A:A,Contratos!I:I)</f>
        <v xml:space="preserve">HU </v>
      </c>
      <c r="G364" s="2">
        <f>LOOKUP(Tabela1[[#This Row],[Matricula]],Tabela2[Matrícula],Tabela2[Admissão])</f>
        <v>44298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2987.88</v>
      </c>
      <c r="K364" s="3">
        <v>2711.94</v>
      </c>
      <c r="L364" s="3">
        <v>1846.99</v>
      </c>
      <c r="M364" s="3">
        <v>0</v>
      </c>
      <c r="N364" s="3">
        <v>1140.8900000000001</v>
      </c>
      <c r="O364" s="3">
        <v>0</v>
      </c>
      <c r="P364" s="3">
        <v>275.94</v>
      </c>
    </row>
    <row r="365" spans="1:16" x14ac:dyDescent="0.25">
      <c r="A365" s="1">
        <v>423963</v>
      </c>
      <c r="B365" s="19" t="str">
        <f>LOOKUP(Tabela1[[#This Row],[Matricula]],Contratos!A:A,Contratos!B:B)</f>
        <v xml:space="preserve">LUANA RINALDI ALMEIDA AMADOR </v>
      </c>
      <c r="C365" s="19" t="str">
        <f>LOOKUP(Tabela1[[#This Row],[Matricula]],Contratos!A:A,Contratos!C:C)</f>
        <v>AENFTEMP</v>
      </c>
      <c r="D365" s="19" t="str">
        <f>LOOKUP(Tabela1[[#This Row],[Matricula]],Contratos!A:A,Contratos!D:D)</f>
        <v xml:space="preserve">AUXILIAR DE ENFERMAGEM </v>
      </c>
      <c r="E365" s="1" t="s">
        <v>649</v>
      </c>
      <c r="F365" s="19" t="str">
        <f>LOOKUP(Tabela1[[#This Row],[Matricula]],Contratos!A:A,Contratos!I:I)</f>
        <v>DAPS</v>
      </c>
      <c r="G365" s="2">
        <f>LOOKUP(Tabela1[[#This Row],[Matricula]],Tabela2[Matrícula],Tabela2[Admissão])</f>
        <v>44298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2912.44</v>
      </c>
      <c r="K365" s="3">
        <v>2681.02</v>
      </c>
      <c r="L365" s="3">
        <v>1846.99</v>
      </c>
      <c r="M365" s="3">
        <v>0</v>
      </c>
      <c r="N365" s="3">
        <v>1065.45</v>
      </c>
      <c r="O365" s="3">
        <v>0</v>
      </c>
      <c r="P365" s="3">
        <v>231.42</v>
      </c>
    </row>
    <row r="366" spans="1:16" x14ac:dyDescent="0.25">
      <c r="A366" s="1">
        <v>423971</v>
      </c>
      <c r="B366" s="19" t="str">
        <f>LOOKUP(Tabela1[[#This Row],[Matricula]],Contratos!A:A,Contratos!B:B)</f>
        <v xml:space="preserve">ELISANGELA FERREIRA DOS SANTOS DA SILVA </v>
      </c>
      <c r="C366" s="19" t="str">
        <f>LOOKUP(Tabela1[[#This Row],[Matricula]],Contratos!A:A,Contratos!C:C)</f>
        <v>AENFTEMP</v>
      </c>
      <c r="D366" s="19" t="str">
        <f>LOOKUP(Tabela1[[#This Row],[Matricula]],Contratos!A:A,Contratos!D:D)</f>
        <v xml:space="preserve">AUXILIAR DE ENFERMAGEM </v>
      </c>
      <c r="E366" s="1" t="s">
        <v>649</v>
      </c>
      <c r="F366" s="19" t="str">
        <f>LOOKUP(Tabela1[[#This Row],[Matricula]],Contratos!A:A,Contratos!I:I)</f>
        <v xml:space="preserve">HU </v>
      </c>
      <c r="G366" s="2">
        <f>LOOKUP(Tabela1[[#This Row],[Matricula]],Tabela2[Matrícula],Tabela2[Admissão])</f>
        <v>44298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2987.88</v>
      </c>
      <c r="K366" s="3">
        <v>2527.73</v>
      </c>
      <c r="L366" s="3">
        <v>1846.99</v>
      </c>
      <c r="M366" s="3">
        <v>0</v>
      </c>
      <c r="N366" s="3">
        <v>1140.8900000000001</v>
      </c>
      <c r="O366" s="3">
        <v>0</v>
      </c>
      <c r="P366" s="3">
        <v>460.15</v>
      </c>
    </row>
    <row r="367" spans="1:16" x14ac:dyDescent="0.25">
      <c r="A367" s="1">
        <v>423980</v>
      </c>
      <c r="B367" s="19" t="str">
        <f>LOOKUP(Tabela1[[#This Row],[Matricula]],Contratos!A:A,Contratos!B:B)</f>
        <v xml:space="preserve">JULIANO MANOEL SILVA PORTO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649</v>
      </c>
      <c r="F367" s="19" t="str">
        <f>LOOKUP(Tabela1[[#This Row],[Matricula]],Contratos!A:A,Contratos!I:I)</f>
        <v>DUES</v>
      </c>
      <c r="G367" s="2">
        <f>LOOKUP(Tabela1[[#This Row],[Matricula]],Tabela2[Matrícula],Tabela2[Admissão])</f>
        <v>44298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2653.49</v>
      </c>
      <c r="K367" s="3">
        <v>2417.6799999999998</v>
      </c>
      <c r="L367" s="3">
        <v>1846.99</v>
      </c>
      <c r="M367" s="3">
        <v>0</v>
      </c>
      <c r="N367" s="3">
        <v>806.5</v>
      </c>
      <c r="O367" s="3">
        <v>0</v>
      </c>
      <c r="P367" s="3">
        <v>235.81</v>
      </c>
    </row>
    <row r="368" spans="1:16" x14ac:dyDescent="0.25">
      <c r="A368" s="1">
        <v>423998</v>
      </c>
      <c r="B368" s="19" t="str">
        <f>LOOKUP(Tabela1[[#This Row],[Matricula]],Contratos!A:A,Contratos!B:B)</f>
        <v xml:space="preserve">STEPHANE CHRISTINA DOS SANTOS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649</v>
      </c>
      <c r="F368" s="19" t="str">
        <f>LOOKUP(Tabela1[[#This Row],[Matricula]],Contratos!A:A,Contratos!I:I)</f>
        <v>DAPS</v>
      </c>
      <c r="G368" s="2">
        <f>LOOKUP(Tabela1[[#This Row],[Matricula]],Tabela2[Matrícula],Tabela2[Admissão])</f>
        <v>44298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2836.34</v>
      </c>
      <c r="K368" s="3">
        <v>2605.2600000000002</v>
      </c>
      <c r="L368" s="3">
        <v>1846.99</v>
      </c>
      <c r="M368" s="3">
        <v>0</v>
      </c>
      <c r="N368" s="3">
        <v>989.35</v>
      </c>
      <c r="O368" s="3">
        <v>0</v>
      </c>
      <c r="P368" s="3">
        <v>231.08</v>
      </c>
    </row>
    <row r="369" spans="1:16" x14ac:dyDescent="0.25">
      <c r="A369" s="1">
        <v>424005</v>
      </c>
      <c r="B369" s="19" t="str">
        <f>LOOKUP(Tabela1[[#This Row],[Matricula]],Contratos!A:A,Contratos!B:B)</f>
        <v xml:space="preserve">SANDRA CRISTINA BARBOSA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649</v>
      </c>
      <c r="F369" s="19" t="str">
        <f>LOOKUP(Tabela1[[#This Row],[Matricula]],Contratos!A:A,Contratos!I:I)</f>
        <v>DAPS</v>
      </c>
      <c r="G369" s="2">
        <f>LOOKUP(Tabela1[[#This Row],[Matricula]],Tabela2[Matrícula],Tabela2[Admissão])</f>
        <v>44298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2842.94</v>
      </c>
      <c r="K369" s="3">
        <v>2556.5500000000002</v>
      </c>
      <c r="L369" s="3">
        <v>1846.99</v>
      </c>
      <c r="M369" s="3">
        <v>0</v>
      </c>
      <c r="N369" s="3">
        <v>995.95</v>
      </c>
      <c r="O369" s="3">
        <v>0</v>
      </c>
      <c r="P369" s="3">
        <v>286.39</v>
      </c>
    </row>
    <row r="370" spans="1:16" x14ac:dyDescent="0.25">
      <c r="A370" s="1">
        <v>424021</v>
      </c>
      <c r="B370" s="19" t="str">
        <f>LOOKUP(Tabela1[[#This Row],[Matricula]],Contratos!A:A,Contratos!B:B)</f>
        <v xml:space="preserve">LUCIMARA GOMES DA SILVA AUGUSTO </v>
      </c>
      <c r="C370" s="19" t="str">
        <f>LOOKUP(Tabela1[[#This Row],[Matricula]],Contratos!A:A,Contratos!C:C)</f>
        <v>ENFTEMP</v>
      </c>
      <c r="D370" s="19" t="str">
        <f>LOOKUP(Tabela1[[#This Row],[Matricula]],Contratos!A:A,Contratos!D:D)</f>
        <v xml:space="preserve">ENFERMEIRO </v>
      </c>
      <c r="E370" s="1" t="s">
        <v>649</v>
      </c>
      <c r="F370" s="19" t="str">
        <f>LOOKUP(Tabela1[[#This Row],[Matricula]],Contratos!A:A,Contratos!I:I)</f>
        <v xml:space="preserve">HU </v>
      </c>
      <c r="G370" s="2">
        <f>LOOKUP(Tabela1[[#This Row],[Matricula]],Tabela2[Matrícula],Tabela2[Admissão])</f>
        <v>44298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6795.55</v>
      </c>
      <c r="K370" s="3">
        <v>5758.01</v>
      </c>
      <c r="L370" s="3">
        <v>3338.64</v>
      </c>
      <c r="M370" s="3">
        <v>2337.0500000000002</v>
      </c>
      <c r="N370" s="3">
        <v>1119.8599999999999</v>
      </c>
      <c r="O370" s="3">
        <v>0</v>
      </c>
      <c r="P370" s="3">
        <v>1037.54</v>
      </c>
    </row>
    <row r="371" spans="1:16" x14ac:dyDescent="0.25">
      <c r="A371" s="1">
        <v>424030</v>
      </c>
      <c r="B371" s="19" t="str">
        <f>LOOKUP(Tabela1[[#This Row],[Matricula]],Contratos!A:A,Contratos!B:B)</f>
        <v xml:space="preserve">CARLOS ALBERTO BONEZZI </v>
      </c>
      <c r="C371" s="19" t="str">
        <f>LOOKUP(Tabela1[[#This Row],[Matricula]],Contratos!A:A,Contratos!C:C)</f>
        <v>MVTEMP</v>
      </c>
      <c r="D371" s="19" t="str">
        <f>LOOKUP(Tabela1[[#This Row],[Matricula]],Contratos!A:A,Contratos!D:D)</f>
        <v xml:space="preserve">MÉDICO VETERINÁRIO </v>
      </c>
      <c r="E371" s="1" t="s">
        <v>649</v>
      </c>
      <c r="F371" s="19" t="str">
        <f>LOOKUP(Tabela1[[#This Row],[Matricula]],Contratos!A:A,Contratos!I:I)</f>
        <v>DVS</v>
      </c>
      <c r="G371" s="2">
        <f>LOOKUP(Tabela1[[#This Row],[Matricula]],Tabela2[Matrícula],Tabela2[Admissão])</f>
        <v>44300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7746.09</v>
      </c>
      <c r="K371" s="3">
        <v>6055.69</v>
      </c>
      <c r="L371" s="3">
        <v>3338.64</v>
      </c>
      <c r="M371" s="3">
        <v>2337.0500000000002</v>
      </c>
      <c r="N371" s="3">
        <v>2070.4</v>
      </c>
      <c r="O371" s="3">
        <v>0</v>
      </c>
      <c r="P371" s="3">
        <v>1690.4</v>
      </c>
    </row>
    <row r="372" spans="1:16" x14ac:dyDescent="0.25">
      <c r="A372" s="1">
        <v>424048</v>
      </c>
      <c r="B372" s="19" t="str">
        <f>LOOKUP(Tabela1[[#This Row],[Matricula]],Contratos!A:A,Contratos!B:B)</f>
        <v xml:space="preserve">ALINE BELCHIOR PEGORARO </v>
      </c>
      <c r="C372" s="19" t="str">
        <f>LOOKUP(Tabela1[[#This Row],[Matricula]],Contratos!A:A,Contratos!C:C)</f>
        <v>ENFTEMP</v>
      </c>
      <c r="D372" s="19" t="str">
        <f>LOOKUP(Tabela1[[#This Row],[Matricula]],Contratos!A:A,Contratos!D:D)</f>
        <v xml:space="preserve">ENFERMEIRO </v>
      </c>
      <c r="E372" s="1" t="s">
        <v>649</v>
      </c>
      <c r="F372" s="19" t="str">
        <f>LOOKUP(Tabela1[[#This Row],[Matricula]],Contratos!A:A,Contratos!I:I)</f>
        <v xml:space="preserve">HU </v>
      </c>
      <c r="G372" s="2">
        <f>LOOKUP(Tabela1[[#This Row],[Matricula]],Tabela2[Matrícula],Tabela2[Admissão])</f>
        <v>44298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6795.55</v>
      </c>
      <c r="K372" s="3">
        <v>5492.42</v>
      </c>
      <c r="L372" s="3">
        <v>3338.64</v>
      </c>
      <c r="M372" s="3">
        <v>2337.0500000000002</v>
      </c>
      <c r="N372" s="3">
        <v>1119.8599999999999</v>
      </c>
      <c r="O372" s="3">
        <v>0</v>
      </c>
      <c r="P372" s="3">
        <v>1303.1300000000001</v>
      </c>
    </row>
    <row r="373" spans="1:16" x14ac:dyDescent="0.25">
      <c r="A373" s="1">
        <v>424056</v>
      </c>
      <c r="B373" s="19" t="str">
        <f>LOOKUP(Tabela1[[#This Row],[Matricula]],Contratos!A:A,Contratos!B:B)</f>
        <v xml:space="preserve">ELIZIETE DE FATIMA GERALDO NEVES </v>
      </c>
      <c r="C373" s="19" t="str">
        <f>LOOKUP(Tabela1[[#This Row],[Matricula]],Contratos!A:A,Contratos!C:C)</f>
        <v>ENFTEMP</v>
      </c>
      <c r="D373" s="19" t="str">
        <f>LOOKUP(Tabela1[[#This Row],[Matricula]],Contratos!A:A,Contratos!D:D)</f>
        <v xml:space="preserve">ENFERMEIRO </v>
      </c>
      <c r="E373" s="1" t="s">
        <v>649</v>
      </c>
      <c r="F373" s="19" t="str">
        <f>LOOKUP(Tabela1[[#This Row],[Matricula]],Contratos!A:A,Contratos!I:I)</f>
        <v xml:space="preserve">HU </v>
      </c>
      <c r="G373" s="2">
        <f>LOOKUP(Tabela1[[#This Row],[Matricula]],Tabela2[Matrícula],Tabela2[Admissão])</f>
        <v>44298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6375.17</v>
      </c>
      <c r="K373" s="3">
        <v>5077.96</v>
      </c>
      <c r="L373" s="3">
        <v>3338.64</v>
      </c>
      <c r="M373" s="3">
        <v>2337.0500000000002</v>
      </c>
      <c r="N373" s="3">
        <v>699.48</v>
      </c>
      <c r="O373" s="3">
        <v>0</v>
      </c>
      <c r="P373" s="3">
        <v>1297.21</v>
      </c>
    </row>
    <row r="374" spans="1:16" x14ac:dyDescent="0.25">
      <c r="A374" s="1">
        <v>424064</v>
      </c>
      <c r="B374" s="19" t="str">
        <f>LOOKUP(Tabela1[[#This Row],[Matricula]],Contratos!A:A,Contratos!B:B)</f>
        <v xml:space="preserve">FERNANDA GOMES BOSSONE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649</v>
      </c>
      <c r="F374" s="19" t="str">
        <f>LOOKUP(Tabela1[[#This Row],[Matricula]],Contratos!A:A,Contratos!I:I)</f>
        <v>DAPS</v>
      </c>
      <c r="G374" s="2">
        <f>LOOKUP(Tabela1[[#This Row],[Matricula]],Tabela2[Matrícula],Tabela2[Admissão])</f>
        <v>44298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2614.09</v>
      </c>
      <c r="K374" s="3">
        <v>2295.2800000000002</v>
      </c>
      <c r="L374" s="3">
        <v>1846.99</v>
      </c>
      <c r="M374" s="3">
        <v>0</v>
      </c>
      <c r="N374" s="3">
        <v>767.1</v>
      </c>
      <c r="O374" s="3">
        <v>0</v>
      </c>
      <c r="P374" s="3">
        <v>318.81</v>
      </c>
    </row>
    <row r="375" spans="1:16" x14ac:dyDescent="0.25">
      <c r="A375" s="1">
        <v>424072</v>
      </c>
      <c r="B375" s="19" t="str">
        <f>LOOKUP(Tabela1[[#This Row],[Matricula]],Contratos!A:A,Contratos!B:B)</f>
        <v xml:space="preserve">IVONE BANDEIRA DE CASTRO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649</v>
      </c>
      <c r="F375" s="19" t="str">
        <f>LOOKUP(Tabela1[[#This Row],[Matricula]],Contratos!A:A,Contratos!I:I)</f>
        <v>DAPS</v>
      </c>
      <c r="G375" s="2">
        <f>LOOKUP(Tabela1[[#This Row],[Matricula]],Tabela2[Matrícula],Tabela2[Admissão])</f>
        <v>44298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2614.09</v>
      </c>
      <c r="K375" s="3">
        <v>2383.0100000000002</v>
      </c>
      <c r="L375" s="3">
        <v>1846.99</v>
      </c>
      <c r="M375" s="3">
        <v>0</v>
      </c>
      <c r="N375" s="3">
        <v>767.1</v>
      </c>
      <c r="O375" s="3">
        <v>0</v>
      </c>
      <c r="P375" s="3">
        <v>231.08</v>
      </c>
    </row>
    <row r="376" spans="1:16" x14ac:dyDescent="0.25">
      <c r="A376" s="1">
        <v>424080</v>
      </c>
      <c r="B376" s="19" t="str">
        <f>LOOKUP(Tabela1[[#This Row],[Matricula]],Contratos!A:A,Contratos!B:B)</f>
        <v xml:space="preserve">VALQUIRIA DE FATIMA SILVA KAIHARA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649</v>
      </c>
      <c r="F376" s="19" t="str">
        <f>LOOKUP(Tabela1[[#This Row],[Matricula]],Contratos!A:A,Contratos!I:I)</f>
        <v xml:space="preserve">HU </v>
      </c>
      <c r="G376" s="2">
        <f>LOOKUP(Tabela1[[#This Row],[Matricula]],Tabela2[Matrícula],Tabela2[Admissão])</f>
        <v>44298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3106.09</v>
      </c>
      <c r="K376" s="3">
        <v>2694.02</v>
      </c>
      <c r="L376" s="3">
        <v>1846.99</v>
      </c>
      <c r="M376" s="3">
        <v>0</v>
      </c>
      <c r="N376" s="3">
        <v>1259.0999999999999</v>
      </c>
      <c r="O376" s="3">
        <v>0</v>
      </c>
      <c r="P376" s="3">
        <v>412.07</v>
      </c>
    </row>
    <row r="377" spans="1:16" x14ac:dyDescent="0.25">
      <c r="A377" s="1">
        <v>424102</v>
      </c>
      <c r="B377" s="19" t="str">
        <f>LOOKUP(Tabela1[[#This Row],[Matricula]],Contratos!A:A,Contratos!B:B)</f>
        <v xml:space="preserve">SILVIA MENDES DE SOUZA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649</v>
      </c>
      <c r="F377" s="19" t="str">
        <f>LOOKUP(Tabela1[[#This Row],[Matricula]],Contratos!A:A,Contratos!I:I)</f>
        <v>DAPS</v>
      </c>
      <c r="G377" s="2">
        <f>LOOKUP(Tabela1[[#This Row],[Matricula]],Tabela2[Matrícula],Tabela2[Admissão])</f>
        <v>44298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2614.09</v>
      </c>
      <c r="K377" s="3">
        <v>2362.41</v>
      </c>
      <c r="L377" s="3">
        <v>1846.99</v>
      </c>
      <c r="M377" s="3">
        <v>0</v>
      </c>
      <c r="N377" s="3">
        <v>767.1</v>
      </c>
      <c r="O377" s="3">
        <v>0</v>
      </c>
      <c r="P377" s="3">
        <v>251.68</v>
      </c>
    </row>
    <row r="378" spans="1:16" x14ac:dyDescent="0.25">
      <c r="A378" s="1">
        <v>424110</v>
      </c>
      <c r="B378" s="19" t="str">
        <f>LOOKUP(Tabela1[[#This Row],[Matricula]],Contratos!A:A,Contratos!B:B)</f>
        <v xml:space="preserve">FRANCIELI CARLA CAETANO TEIXEIRA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649</v>
      </c>
      <c r="F378" s="19" t="str">
        <f>LOOKUP(Tabela1[[#This Row],[Matricula]],Contratos!A:A,Contratos!I:I)</f>
        <v xml:space="preserve">HU </v>
      </c>
      <c r="G378" s="2">
        <f>LOOKUP(Tabela1[[#This Row],[Matricula]],Tabela2[Matrícula],Tabela2[Admissão])</f>
        <v>44298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2987.88</v>
      </c>
      <c r="K378" s="3">
        <v>2641.51</v>
      </c>
      <c r="L378" s="3">
        <v>1846.99</v>
      </c>
      <c r="M378" s="3">
        <v>0</v>
      </c>
      <c r="N378" s="3">
        <v>1140.8900000000001</v>
      </c>
      <c r="O378" s="3">
        <v>0</v>
      </c>
      <c r="P378" s="3">
        <v>346.37</v>
      </c>
    </row>
    <row r="379" spans="1:16" x14ac:dyDescent="0.25">
      <c r="A379" s="1">
        <v>424129</v>
      </c>
      <c r="B379" s="19" t="str">
        <f>LOOKUP(Tabela1[[#This Row],[Matricula]],Contratos!A:A,Contratos!B:B)</f>
        <v xml:space="preserve">RENATA GALDIN BRAGA PAIANO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649</v>
      </c>
      <c r="F379" s="19" t="str">
        <f>LOOKUP(Tabela1[[#This Row],[Matricula]],Contratos!A:A,Contratos!I:I)</f>
        <v>DAPS</v>
      </c>
      <c r="G379" s="2">
        <f>LOOKUP(Tabela1[[#This Row],[Matricula]],Tabela2[Matrícula],Tabela2[Admissão])</f>
        <v>44298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2614.09</v>
      </c>
      <c r="K379" s="3">
        <v>2383.0100000000002</v>
      </c>
      <c r="L379" s="3">
        <v>1846.99</v>
      </c>
      <c r="M379" s="3">
        <v>0</v>
      </c>
      <c r="N379" s="3">
        <v>767.1</v>
      </c>
      <c r="O379" s="3">
        <v>0</v>
      </c>
      <c r="P379" s="3">
        <v>231.08</v>
      </c>
    </row>
    <row r="380" spans="1:16" x14ac:dyDescent="0.25">
      <c r="A380" s="1">
        <v>424137</v>
      </c>
      <c r="B380" s="19" t="str">
        <f>LOOKUP(Tabela1[[#This Row],[Matricula]],Contratos!A:A,Contratos!B:B)</f>
        <v xml:space="preserve">LILIANE APARECIDA SANTOS DA SILVA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649</v>
      </c>
      <c r="F380" s="19" t="str">
        <f>LOOKUP(Tabela1[[#This Row],[Matricula]],Contratos!A:A,Contratos!I:I)</f>
        <v>DAPS</v>
      </c>
      <c r="G380" s="2">
        <f>LOOKUP(Tabela1[[#This Row],[Matricula]],Tabela2[Matrícula],Tabela2[Admissão])</f>
        <v>44298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2614.09</v>
      </c>
      <c r="K380" s="3">
        <v>2383.0100000000002</v>
      </c>
      <c r="L380" s="3">
        <v>1846.99</v>
      </c>
      <c r="M380" s="3">
        <v>0</v>
      </c>
      <c r="N380" s="3">
        <v>767.1</v>
      </c>
      <c r="O380" s="3">
        <v>0</v>
      </c>
      <c r="P380" s="3">
        <v>231.08</v>
      </c>
    </row>
    <row r="381" spans="1:16" x14ac:dyDescent="0.25">
      <c r="A381" s="1">
        <v>424145</v>
      </c>
      <c r="B381" s="19" t="str">
        <f>LOOKUP(Tabela1[[#This Row],[Matricula]],Contratos!A:A,Contratos!B:B)</f>
        <v xml:space="preserve">SUELI ELISANDRA DOS SANTOS MARQUES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649</v>
      </c>
      <c r="F381" s="19" t="str">
        <f>LOOKUP(Tabela1[[#This Row],[Matricula]],Contratos!A:A,Contratos!I:I)</f>
        <v>DAPS</v>
      </c>
      <c r="G381" s="2">
        <f>LOOKUP(Tabela1[[#This Row],[Matricula]],Tabela2[Matrícula],Tabela2[Admissão])</f>
        <v>44298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2614.09</v>
      </c>
      <c r="K381" s="3">
        <v>2377.0500000000002</v>
      </c>
      <c r="L381" s="3">
        <v>1846.99</v>
      </c>
      <c r="M381" s="3">
        <v>0</v>
      </c>
      <c r="N381" s="3">
        <v>767.1</v>
      </c>
      <c r="O381" s="3">
        <v>0</v>
      </c>
      <c r="P381" s="3">
        <v>237.04</v>
      </c>
    </row>
    <row r="382" spans="1:16" x14ac:dyDescent="0.25">
      <c r="A382" s="1">
        <v>424153</v>
      </c>
      <c r="B382" s="19" t="str">
        <f>LOOKUP(Tabela1[[#This Row],[Matricula]],Contratos!A:A,Contratos!B:B)</f>
        <v xml:space="preserve">LEANDRA SALES DA SILVA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649</v>
      </c>
      <c r="F382" s="19" t="str">
        <f>LOOKUP(Tabela1[[#This Row],[Matricula]],Contratos!A:A,Contratos!I:I)</f>
        <v>DAPS</v>
      </c>
      <c r="G382" s="2">
        <f>LOOKUP(Tabela1[[#This Row],[Matricula]],Tabela2[Matrícula],Tabela2[Admissão])</f>
        <v>44300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3201.12</v>
      </c>
      <c r="K382" s="3">
        <v>2964.26</v>
      </c>
      <c r="L382" s="3">
        <v>1846.99</v>
      </c>
      <c r="M382" s="3">
        <v>0</v>
      </c>
      <c r="N382" s="3">
        <v>1354.13</v>
      </c>
      <c r="O382" s="3">
        <v>0</v>
      </c>
      <c r="P382" s="3">
        <v>236.86</v>
      </c>
    </row>
    <row r="383" spans="1:16" x14ac:dyDescent="0.25">
      <c r="A383" s="1">
        <v>424161</v>
      </c>
      <c r="B383" s="19" t="str">
        <f>LOOKUP(Tabela1[[#This Row],[Matricula]],Contratos!A:A,Contratos!B:B)</f>
        <v xml:space="preserve">ANA PAULA MACEDO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649</v>
      </c>
      <c r="F383" s="19" t="str">
        <f>LOOKUP(Tabela1[[#This Row],[Matricula]],Contratos!A:A,Contratos!I:I)</f>
        <v>DAPS</v>
      </c>
      <c r="G383" s="2">
        <f>LOOKUP(Tabela1[[#This Row],[Matricula]],Tabela2[Matrícula],Tabela2[Admissão])</f>
        <v>44300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3128.78</v>
      </c>
      <c r="K383" s="3">
        <v>2799.14</v>
      </c>
      <c r="L383" s="3">
        <v>1846.99</v>
      </c>
      <c r="M383" s="3">
        <v>0</v>
      </c>
      <c r="N383" s="3">
        <v>1281.79</v>
      </c>
      <c r="O383" s="3">
        <v>0</v>
      </c>
      <c r="P383" s="3">
        <v>329.64</v>
      </c>
    </row>
    <row r="384" spans="1:16" x14ac:dyDescent="0.25">
      <c r="A384" s="1">
        <v>424170</v>
      </c>
      <c r="B384" s="19" t="str">
        <f>LOOKUP(Tabela1[[#This Row],[Matricula]],Contratos!A:A,Contratos!B:B)</f>
        <v xml:space="preserve">EDCLEIA MATIOLI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649</v>
      </c>
      <c r="F384" s="19" t="str">
        <f>LOOKUP(Tabela1[[#This Row],[Matricula]],Contratos!A:A,Contratos!I:I)</f>
        <v xml:space="preserve">HU </v>
      </c>
      <c r="G384" s="2">
        <f>LOOKUP(Tabela1[[#This Row],[Matricula]],Tabela2[Matrícula],Tabela2[Admissão])</f>
        <v>44300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3071.13</v>
      </c>
      <c r="K384" s="3">
        <v>2714.77</v>
      </c>
      <c r="L384" s="3">
        <v>1846.99</v>
      </c>
      <c r="M384" s="3">
        <v>0</v>
      </c>
      <c r="N384" s="3">
        <v>1224.1400000000001</v>
      </c>
      <c r="O384" s="3">
        <v>0</v>
      </c>
      <c r="P384" s="3">
        <v>356.36</v>
      </c>
    </row>
    <row r="385" spans="1:16" x14ac:dyDescent="0.25">
      <c r="A385" s="1">
        <v>424188</v>
      </c>
      <c r="B385" s="19" t="str">
        <f>LOOKUP(Tabela1[[#This Row],[Matricula]],Contratos!A:A,Contratos!B:B)</f>
        <v xml:space="preserve">SONIA MARA DOS SANTOS </v>
      </c>
      <c r="C385" s="19" t="str">
        <f>LOOKUP(Tabela1[[#This Row],[Matricula]],Contratos!A:A,Contratos!C:C)</f>
        <v>AENFTEMP</v>
      </c>
      <c r="D385" s="19" t="str">
        <f>LOOKUP(Tabela1[[#This Row],[Matricula]],Contratos!A:A,Contratos!D:D)</f>
        <v xml:space="preserve">AUXILIAR DE ENFERMAGEM </v>
      </c>
      <c r="E385" s="1" t="s">
        <v>649</v>
      </c>
      <c r="F385" s="19" t="str">
        <f>LOOKUP(Tabela1[[#This Row],[Matricula]],Contratos!A:A,Contratos!I:I)</f>
        <v>DUES</v>
      </c>
      <c r="G385" s="2">
        <f>LOOKUP(Tabela1[[#This Row],[Matricula]],Tabela2[Matrícula],Tabela2[Admissão])</f>
        <v>44300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2961.15</v>
      </c>
      <c r="K385" s="3">
        <v>2681.56</v>
      </c>
      <c r="L385" s="3">
        <v>1846.99</v>
      </c>
      <c r="M385" s="3">
        <v>0</v>
      </c>
      <c r="N385" s="3">
        <v>1114.1600000000001</v>
      </c>
      <c r="O385" s="3">
        <v>0</v>
      </c>
      <c r="P385" s="3">
        <v>279.58999999999997</v>
      </c>
    </row>
    <row r="386" spans="1:16" x14ac:dyDescent="0.25">
      <c r="A386" s="1">
        <v>424196</v>
      </c>
      <c r="B386" s="19" t="str">
        <f>LOOKUP(Tabela1[[#This Row],[Matricula]],Contratos!A:A,Contratos!B:B)</f>
        <v xml:space="preserve">ISABELA GONCALVES ZANIN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649</v>
      </c>
      <c r="F386" s="19" t="str">
        <f>LOOKUP(Tabela1[[#This Row],[Matricula]],Contratos!A:A,Contratos!I:I)</f>
        <v xml:space="preserve">HU </v>
      </c>
      <c r="G386" s="2">
        <f>LOOKUP(Tabela1[[#This Row],[Matricula]],Tabela2[Matrícula],Tabela2[Admissão])</f>
        <v>44300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2842.94</v>
      </c>
      <c r="K386" s="3">
        <v>2221.4</v>
      </c>
      <c r="L386" s="3">
        <v>1846.99</v>
      </c>
      <c r="M386" s="3">
        <v>0</v>
      </c>
      <c r="N386" s="3">
        <v>995.95</v>
      </c>
      <c r="O386" s="3">
        <v>0</v>
      </c>
      <c r="P386" s="3">
        <v>621.54</v>
      </c>
    </row>
    <row r="387" spans="1:16" x14ac:dyDescent="0.25">
      <c r="A387" s="1">
        <v>424200</v>
      </c>
      <c r="B387" s="19" t="str">
        <f>LOOKUP(Tabela1[[#This Row],[Matricula]],Contratos!A:A,Contratos!B:B)</f>
        <v xml:space="preserve">RUTE DA LUZ MARTINEZ </v>
      </c>
      <c r="C387" s="19" t="str">
        <f>LOOKUP(Tabela1[[#This Row],[Matricula]],Contratos!A:A,Contratos!C:C)</f>
        <v>AENFTEMP</v>
      </c>
      <c r="D387" s="19" t="str">
        <f>LOOKUP(Tabela1[[#This Row],[Matricula]],Contratos!A:A,Contratos!D:D)</f>
        <v xml:space="preserve">AUXILIAR DE ENFERMAGEM </v>
      </c>
      <c r="E387" s="1" t="s">
        <v>649</v>
      </c>
      <c r="F387" s="19" t="str">
        <f>LOOKUP(Tabela1[[#This Row],[Matricula]],Contratos!A:A,Contratos!I:I)</f>
        <v>DAPS</v>
      </c>
      <c r="G387" s="2">
        <f>LOOKUP(Tabela1[[#This Row],[Matricula]],Tabela2[Matrícula],Tabela2[Admissão])</f>
        <v>44300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3709.36</v>
      </c>
      <c r="K387" s="3">
        <v>3478.28</v>
      </c>
      <c r="L387" s="3">
        <v>1846.99</v>
      </c>
      <c r="M387" s="3">
        <v>0</v>
      </c>
      <c r="N387" s="3">
        <v>1862.37</v>
      </c>
      <c r="O387" s="3">
        <v>0</v>
      </c>
      <c r="P387" s="3">
        <v>231.08</v>
      </c>
    </row>
    <row r="388" spans="1:16" x14ac:dyDescent="0.25">
      <c r="A388" s="1">
        <v>424218</v>
      </c>
      <c r="B388" s="19" t="str">
        <f>LOOKUP(Tabela1[[#This Row],[Matricula]],Contratos!A:A,Contratos!B:B)</f>
        <v xml:space="preserve">LUANA CRISTINA SILVERIO MACHADO </v>
      </c>
      <c r="C388" s="19" t="str">
        <f>LOOKUP(Tabela1[[#This Row],[Matricula]],Contratos!A:A,Contratos!C:C)</f>
        <v>AENFTEMP</v>
      </c>
      <c r="D388" s="19" t="str">
        <f>LOOKUP(Tabela1[[#This Row],[Matricula]],Contratos!A:A,Contratos!D:D)</f>
        <v xml:space="preserve">AUXILIAR DE ENFERMAGEM </v>
      </c>
      <c r="E388" s="1" t="s">
        <v>649</v>
      </c>
      <c r="F388" s="19" t="str">
        <f>LOOKUP(Tabela1[[#This Row],[Matricula]],Contratos!A:A,Contratos!I:I)</f>
        <v xml:space="preserve">HU </v>
      </c>
      <c r="G388" s="2">
        <f>LOOKUP(Tabela1[[#This Row],[Matricula]],Tabela2[Matrícula],Tabela2[Admissão])</f>
        <v>44300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2972.62</v>
      </c>
      <c r="K388" s="3">
        <v>2416.79</v>
      </c>
      <c r="L388" s="3">
        <v>1846.99</v>
      </c>
      <c r="M388" s="3">
        <v>0</v>
      </c>
      <c r="N388" s="3">
        <v>1125.6300000000001</v>
      </c>
      <c r="O388" s="3">
        <v>0</v>
      </c>
      <c r="P388" s="3">
        <v>555.83000000000004</v>
      </c>
    </row>
    <row r="389" spans="1:16" x14ac:dyDescent="0.25">
      <c r="A389" s="1">
        <v>424226</v>
      </c>
      <c r="B389" s="19" t="str">
        <f>LOOKUP(Tabela1[[#This Row],[Matricula]],Contratos!A:A,Contratos!B:B)</f>
        <v xml:space="preserve">DEBORA FERNANDA SILVA BISTERCO MATIOLLI LONGUI </v>
      </c>
      <c r="C389" s="19" t="str">
        <f>LOOKUP(Tabela1[[#This Row],[Matricula]],Contratos!A:A,Contratos!C:C)</f>
        <v>AENFTEMP</v>
      </c>
      <c r="D389" s="19" t="str">
        <f>LOOKUP(Tabela1[[#This Row],[Matricula]],Contratos!A:A,Contratos!D:D)</f>
        <v xml:space="preserve">AUXILIAR DE ENFERMAGEM </v>
      </c>
      <c r="E389" s="1" t="s">
        <v>649</v>
      </c>
      <c r="F389" s="19" t="str">
        <f>LOOKUP(Tabela1[[#This Row],[Matricula]],Contratos!A:A,Contratos!I:I)</f>
        <v>DAPS</v>
      </c>
      <c r="G389" s="2">
        <f>LOOKUP(Tabela1[[#This Row],[Matricula]],Tabela2[Matrícula],Tabela2[Admissão])</f>
        <v>44300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2614.09</v>
      </c>
      <c r="K389" s="3">
        <v>2285.64</v>
      </c>
      <c r="L389" s="3">
        <v>1846.99</v>
      </c>
      <c r="M389" s="3">
        <v>0</v>
      </c>
      <c r="N389" s="3">
        <v>767.1</v>
      </c>
      <c r="O389" s="3">
        <v>0</v>
      </c>
      <c r="P389" s="3">
        <v>328.45</v>
      </c>
    </row>
    <row r="390" spans="1:16" x14ac:dyDescent="0.25">
      <c r="A390" s="1">
        <v>424234</v>
      </c>
      <c r="B390" s="19" t="str">
        <f>LOOKUP(Tabela1[[#This Row],[Matricula]],Contratos!A:A,Contratos!B:B)</f>
        <v xml:space="preserve">DAIANE MERISSE CASTOLDO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649</v>
      </c>
      <c r="F390" s="19" t="str">
        <f>LOOKUP(Tabela1[[#This Row],[Matricula]],Contratos!A:A,Contratos!I:I)</f>
        <v>DSCS</v>
      </c>
      <c r="G390" s="2">
        <f>LOOKUP(Tabela1[[#This Row],[Matricula]],Tabela2[Matrícula],Tabela2[Admissão])</f>
        <v>44300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2614.09</v>
      </c>
      <c r="K390" s="3">
        <v>2383.0100000000002</v>
      </c>
      <c r="L390" s="3">
        <v>1846.99</v>
      </c>
      <c r="M390" s="3">
        <v>0</v>
      </c>
      <c r="N390" s="3">
        <v>767.1</v>
      </c>
      <c r="O390" s="3">
        <v>0</v>
      </c>
      <c r="P390" s="3">
        <v>231.08</v>
      </c>
    </row>
    <row r="391" spans="1:16" x14ac:dyDescent="0.25">
      <c r="A391" s="1">
        <v>424242</v>
      </c>
      <c r="B391" s="19" t="str">
        <f>LOOKUP(Tabela1[[#This Row],[Matricula]],Contratos!A:A,Contratos!B:B)</f>
        <v xml:space="preserve">ANDREA SILVA CARVALHO FRANCISCO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649</v>
      </c>
      <c r="F391" s="19" t="str">
        <f>LOOKUP(Tabela1[[#This Row],[Matricula]],Contratos!A:A,Contratos!I:I)</f>
        <v>DAPS</v>
      </c>
      <c r="G391" s="2">
        <f>LOOKUP(Tabela1[[#This Row],[Matricula]],Tabela2[Matrícula],Tabela2[Admissão])</f>
        <v>44300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2614.09</v>
      </c>
      <c r="K391" s="3">
        <v>2383.0100000000002</v>
      </c>
      <c r="L391" s="3">
        <v>1846.99</v>
      </c>
      <c r="M391" s="3">
        <v>0</v>
      </c>
      <c r="N391" s="3">
        <v>767.1</v>
      </c>
      <c r="O391" s="3">
        <v>0</v>
      </c>
      <c r="P391" s="3">
        <v>231.08</v>
      </c>
    </row>
    <row r="392" spans="1:16" x14ac:dyDescent="0.25">
      <c r="A392" s="1">
        <v>424250</v>
      </c>
      <c r="B392" s="19" t="str">
        <f>LOOKUP(Tabela1[[#This Row],[Matricula]],Contratos!A:A,Contratos!B:B)</f>
        <v xml:space="preserve">ANA PAULA DEDIN DOS SANTOS </v>
      </c>
      <c r="C392" s="19" t="str">
        <f>LOOKUP(Tabela1[[#This Row],[Matricula]],Contratos!A:A,Contratos!C:C)</f>
        <v>ENFTEMP</v>
      </c>
      <c r="D392" s="19" t="str">
        <f>LOOKUP(Tabela1[[#This Row],[Matricula]],Contratos!A:A,Contratos!D:D)</f>
        <v xml:space="preserve">ENFERMEIRO </v>
      </c>
      <c r="E392" s="1" t="s">
        <v>649</v>
      </c>
      <c r="F392" s="19" t="str">
        <f>LOOKUP(Tabela1[[#This Row],[Matricula]],Contratos!A:A,Contratos!I:I)</f>
        <v>DAPS</v>
      </c>
      <c r="G392" s="2">
        <f>LOOKUP(Tabela1[[#This Row],[Matricula]],Tabela2[Matrícula],Tabela2[Admissão])</f>
        <v>44300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6421.76</v>
      </c>
      <c r="K392" s="3">
        <v>5096.74</v>
      </c>
      <c r="L392" s="3">
        <v>3338.64</v>
      </c>
      <c r="M392" s="3">
        <v>2337.0500000000002</v>
      </c>
      <c r="N392" s="3">
        <v>746.07</v>
      </c>
      <c r="O392" s="3">
        <v>0</v>
      </c>
      <c r="P392" s="3">
        <v>1325.02</v>
      </c>
    </row>
    <row r="393" spans="1:16" x14ac:dyDescent="0.25">
      <c r="A393" s="1">
        <v>424269</v>
      </c>
      <c r="B393" s="19" t="str">
        <f>LOOKUP(Tabela1[[#This Row],[Matricula]],Contratos!A:A,Contratos!B:B)</f>
        <v xml:space="preserve">APARECIDA SOARES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649</v>
      </c>
      <c r="F393" s="19" t="str">
        <f>LOOKUP(Tabela1[[#This Row],[Matricula]],Contratos!A:A,Contratos!I:I)</f>
        <v>DUES</v>
      </c>
      <c r="G393" s="2">
        <f>LOOKUP(Tabela1[[#This Row],[Matricula]],Tabela2[Matrícula],Tabela2[Admissão])</f>
        <v>44300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2842.94</v>
      </c>
      <c r="K393" s="3">
        <v>2584.39</v>
      </c>
      <c r="L393" s="3">
        <v>1846.99</v>
      </c>
      <c r="M393" s="3">
        <v>0</v>
      </c>
      <c r="N393" s="3">
        <v>995.95</v>
      </c>
      <c r="O393" s="3">
        <v>0</v>
      </c>
      <c r="P393" s="3">
        <v>258.55</v>
      </c>
    </row>
    <row r="394" spans="1:16" x14ac:dyDescent="0.25">
      <c r="A394" s="1">
        <v>424277</v>
      </c>
      <c r="B394" s="19" t="str">
        <f>LOOKUP(Tabela1[[#This Row],[Matricula]],Contratos!A:A,Contratos!B:B)</f>
        <v xml:space="preserve">LERIDA EMANUELE REALE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649</v>
      </c>
      <c r="F394" s="19" t="str">
        <f>LOOKUP(Tabela1[[#This Row],[Matricula]],Contratos!A:A,Contratos!I:I)</f>
        <v>DAPS</v>
      </c>
      <c r="G394" s="2">
        <f>LOOKUP(Tabela1[[#This Row],[Matricula]],Tabela2[Matrícula],Tabela2[Admissão])</f>
        <v>44301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2614.09</v>
      </c>
      <c r="K394" s="3">
        <v>2383.0100000000002</v>
      </c>
      <c r="L394" s="3">
        <v>1846.99</v>
      </c>
      <c r="M394" s="3">
        <v>0</v>
      </c>
      <c r="N394" s="3">
        <v>767.1</v>
      </c>
      <c r="O394" s="3">
        <v>0</v>
      </c>
      <c r="P394" s="3">
        <v>231.08</v>
      </c>
    </row>
    <row r="395" spans="1:16" x14ac:dyDescent="0.25">
      <c r="A395" s="1">
        <v>424285</v>
      </c>
      <c r="B395" s="19" t="str">
        <f>LOOKUP(Tabela1[[#This Row],[Matricula]],Contratos!A:A,Contratos!B:B)</f>
        <v xml:space="preserve">CLAUDETE VICENTE DE CARVALHO </v>
      </c>
      <c r="C395" s="19" t="str">
        <f>LOOKUP(Tabela1[[#This Row],[Matricula]],Contratos!A:A,Contratos!C:C)</f>
        <v>AENFTEMP</v>
      </c>
      <c r="D395" s="19" t="str">
        <f>LOOKUP(Tabela1[[#This Row],[Matricula]],Contratos!A:A,Contratos!D:D)</f>
        <v xml:space="preserve">AUXILIAR DE ENFERMAGEM </v>
      </c>
      <c r="E395" s="1" t="s">
        <v>649</v>
      </c>
      <c r="F395" s="19" t="str">
        <f>LOOKUP(Tabela1[[#This Row],[Matricula]],Contratos!A:A,Contratos!I:I)</f>
        <v>DSCS</v>
      </c>
      <c r="G395" s="2">
        <f>LOOKUP(Tabela1[[#This Row],[Matricula]],Tabela2[Matrícula],Tabela2[Admissão])</f>
        <v>44300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2614.09</v>
      </c>
      <c r="K395" s="3">
        <v>2333.62</v>
      </c>
      <c r="L395" s="3">
        <v>1846.99</v>
      </c>
      <c r="M395" s="3">
        <v>0</v>
      </c>
      <c r="N395" s="3">
        <v>767.1</v>
      </c>
      <c r="O395" s="3">
        <v>0</v>
      </c>
      <c r="P395" s="3">
        <v>280.47000000000003</v>
      </c>
    </row>
    <row r="396" spans="1:16" x14ac:dyDescent="0.25">
      <c r="A396" s="1">
        <v>424293</v>
      </c>
      <c r="B396" s="19" t="str">
        <f>LOOKUP(Tabela1[[#This Row],[Matricula]],Contratos!A:A,Contratos!B:B)</f>
        <v xml:space="preserve">SILVIA CREMONEZ </v>
      </c>
      <c r="C396" s="19" t="str">
        <f>LOOKUP(Tabela1[[#This Row],[Matricula]],Contratos!A:A,Contratos!C:C)</f>
        <v>ENFTEMP</v>
      </c>
      <c r="D396" s="19" t="str">
        <f>LOOKUP(Tabela1[[#This Row],[Matricula]],Contratos!A:A,Contratos!D:D)</f>
        <v xml:space="preserve">ENFERMEIRO </v>
      </c>
      <c r="E396" s="1" t="s">
        <v>649</v>
      </c>
      <c r="F396" s="19" t="str">
        <f>LOOKUP(Tabela1[[#This Row],[Matricula]],Contratos!A:A,Contratos!I:I)</f>
        <v>DAPS</v>
      </c>
      <c r="G396" s="2">
        <f>LOOKUP(Tabela1[[#This Row],[Matricula]],Tabela2[Matrícula],Tabela2[Admissão])</f>
        <v>44305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8898.92</v>
      </c>
      <c r="K396" s="3">
        <v>6891.5</v>
      </c>
      <c r="L396" s="3">
        <v>3338.64</v>
      </c>
      <c r="M396" s="3">
        <v>2337.0500000000002</v>
      </c>
      <c r="N396" s="3">
        <v>3223.23</v>
      </c>
      <c r="O396" s="3">
        <v>0</v>
      </c>
      <c r="P396" s="3">
        <v>2007.42</v>
      </c>
    </row>
    <row r="397" spans="1:16" x14ac:dyDescent="0.25">
      <c r="A397" s="1">
        <v>424307</v>
      </c>
      <c r="B397" s="19" t="str">
        <f>LOOKUP(Tabela1[[#This Row],[Matricula]],Contratos!A:A,Contratos!B:B)</f>
        <v xml:space="preserve">CAROLINE DA SILVA LARINI </v>
      </c>
      <c r="C397" s="19" t="str">
        <f>LOOKUP(Tabela1[[#This Row],[Matricula]],Contratos!A:A,Contratos!C:C)</f>
        <v>AENFTEMP</v>
      </c>
      <c r="D397" s="19" t="str">
        <f>LOOKUP(Tabela1[[#This Row],[Matricula]],Contratos!A:A,Contratos!D:D)</f>
        <v xml:space="preserve">AUXILIAR DE ENFERMAGEM </v>
      </c>
      <c r="E397" s="1" t="s">
        <v>649</v>
      </c>
      <c r="F397" s="19" t="str">
        <f>LOOKUP(Tabela1[[#This Row],[Matricula]],Contratos!A:A,Contratos!I:I)</f>
        <v>DSCS</v>
      </c>
      <c r="G397" s="2">
        <f>LOOKUP(Tabela1[[#This Row],[Matricula]],Tabela2[Matrícula],Tabela2[Admissão])</f>
        <v>44305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4214.63</v>
      </c>
      <c r="K397" s="3">
        <v>3628.31</v>
      </c>
      <c r="L397" s="3">
        <v>1846.99</v>
      </c>
      <c r="M397" s="3">
        <v>0</v>
      </c>
      <c r="N397" s="3">
        <v>2367.64</v>
      </c>
      <c r="O397" s="3">
        <v>0</v>
      </c>
      <c r="P397" s="3">
        <v>586.32000000000005</v>
      </c>
    </row>
    <row r="398" spans="1:16" x14ac:dyDescent="0.25">
      <c r="A398" s="1">
        <v>424323</v>
      </c>
      <c r="B398" s="19" t="str">
        <f>LOOKUP(Tabela1[[#This Row],[Matricula]],Contratos!A:A,Contratos!B:B)</f>
        <v xml:space="preserve">SANDRA APARECIDA DA SILVA BUENO </v>
      </c>
      <c r="C398" s="19" t="str">
        <f>LOOKUP(Tabela1[[#This Row],[Matricula]],Contratos!A:A,Contratos!C:C)</f>
        <v>ASSISTSAUD</v>
      </c>
      <c r="D398" s="19" t="str">
        <f>LOOKUP(Tabela1[[#This Row],[Matricula]],Contratos!A:A,Contratos!D:D)</f>
        <v xml:space="preserve">ASSISTENTE DE GESTÃO EM SERVIÇOS DE SAÚDE </v>
      </c>
      <c r="E398" s="1" t="s">
        <v>649</v>
      </c>
      <c r="F398" s="19" t="str">
        <f>LOOKUP(Tabela1[[#This Row],[Matricula]],Contratos!A:A,Contratos!I:I)</f>
        <v>GABINETE</v>
      </c>
      <c r="G398" s="2">
        <f>LOOKUP(Tabela1[[#This Row],[Matricula]],Tabela2[Matrícula],Tabela2[Admissão])</f>
        <v>44305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3036.81</v>
      </c>
      <c r="K398" s="3">
        <v>2724.28</v>
      </c>
      <c r="L398" s="3">
        <v>1630.9</v>
      </c>
      <c r="M398" s="3">
        <v>0</v>
      </c>
      <c r="N398" s="3">
        <v>1405.91</v>
      </c>
      <c r="O398" s="3">
        <v>0</v>
      </c>
      <c r="P398" s="3">
        <v>312.52999999999997</v>
      </c>
    </row>
    <row r="399" spans="1:16" x14ac:dyDescent="0.25">
      <c r="A399" s="1">
        <v>424331</v>
      </c>
      <c r="B399" s="19" t="str">
        <f>LOOKUP(Tabela1[[#This Row],[Matricula]],Contratos!A:A,Contratos!B:B)</f>
        <v xml:space="preserve">YUKIMI FURUTA GONCALVES </v>
      </c>
      <c r="C399" s="19" t="str">
        <f>LOOKUP(Tabela1[[#This Row],[Matricula]],Contratos!A:A,Contratos!C:C)</f>
        <v>ENFTEMP</v>
      </c>
      <c r="D399" s="19" t="str">
        <f>LOOKUP(Tabela1[[#This Row],[Matricula]],Contratos!A:A,Contratos!D:D)</f>
        <v xml:space="preserve">ENFERMEIRO </v>
      </c>
      <c r="E399" s="1" t="s">
        <v>649</v>
      </c>
      <c r="F399" s="19" t="str">
        <f>LOOKUP(Tabela1[[#This Row],[Matricula]],Contratos!A:A,Contratos!I:I)</f>
        <v xml:space="preserve">HU </v>
      </c>
      <c r="G399" s="2">
        <f>LOOKUP(Tabela1[[#This Row],[Matricula]],Tabela2[Matrícula],Tabela2[Admissão])</f>
        <v>44305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9127.77</v>
      </c>
      <c r="K399" s="3">
        <v>7183.28</v>
      </c>
      <c r="L399" s="3">
        <v>3338.64</v>
      </c>
      <c r="M399" s="3">
        <v>2337.0500000000002</v>
      </c>
      <c r="N399" s="3">
        <v>3452.08</v>
      </c>
      <c r="O399" s="3">
        <v>0</v>
      </c>
      <c r="P399" s="3">
        <v>1944.49</v>
      </c>
    </row>
    <row r="400" spans="1:16" x14ac:dyDescent="0.25">
      <c r="A400" s="1">
        <v>424340</v>
      </c>
      <c r="B400" s="19" t="str">
        <f>LOOKUP(Tabela1[[#This Row],[Matricula]],Contratos!A:A,Contratos!B:B)</f>
        <v xml:space="preserve">MONICA NOGUEIRA </v>
      </c>
      <c r="C400" s="19" t="str">
        <f>LOOKUP(Tabela1[[#This Row],[Matricula]],Contratos!A:A,Contratos!C:C)</f>
        <v>ENFTEMP</v>
      </c>
      <c r="D400" s="19" t="str">
        <f>LOOKUP(Tabela1[[#This Row],[Matricula]],Contratos!A:A,Contratos!D:D)</f>
        <v xml:space="preserve">ENFERMEIRO </v>
      </c>
      <c r="E400" s="1" t="s">
        <v>649</v>
      </c>
      <c r="F400" s="19" t="str">
        <f>LOOKUP(Tabela1[[#This Row],[Matricula]],Contratos!A:A,Contratos!I:I)</f>
        <v>DUES</v>
      </c>
      <c r="G400" s="2">
        <f>LOOKUP(Tabela1[[#This Row],[Matricula]],Tabela2[Matrícula],Tabela2[Admissão])</f>
        <v>44305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9127.77</v>
      </c>
      <c r="K400" s="3">
        <v>7183.28</v>
      </c>
      <c r="L400" s="3">
        <v>3338.64</v>
      </c>
      <c r="M400" s="3">
        <v>2337.0500000000002</v>
      </c>
      <c r="N400" s="3">
        <v>3452.08</v>
      </c>
      <c r="O400" s="3">
        <v>0</v>
      </c>
      <c r="P400" s="3">
        <v>1944.49</v>
      </c>
    </row>
    <row r="401" spans="1:16" x14ac:dyDescent="0.25">
      <c r="A401" s="1">
        <v>424366</v>
      </c>
      <c r="B401" s="19" t="str">
        <f>LOOKUP(Tabela1[[#This Row],[Matricula]],Contratos!A:A,Contratos!B:B)</f>
        <v xml:space="preserve">GEAN ANDRE ARAUJO DE SOUZA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649</v>
      </c>
      <c r="F401" s="19" t="str">
        <f>LOOKUP(Tabela1[[#This Row],[Matricula]],Contratos!A:A,Contratos!I:I)</f>
        <v xml:space="preserve">HU </v>
      </c>
      <c r="G401" s="2">
        <f>LOOKUP(Tabela1[[#This Row],[Matricula]],Tabela2[Matrícula],Tabela2[Admissão])</f>
        <v>44305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3797.03</v>
      </c>
      <c r="K401" s="3">
        <v>3368.33</v>
      </c>
      <c r="L401" s="3">
        <v>1846.99</v>
      </c>
      <c r="M401" s="3">
        <v>0</v>
      </c>
      <c r="N401" s="3">
        <v>1950.04</v>
      </c>
      <c r="O401" s="3">
        <v>0</v>
      </c>
      <c r="P401" s="3">
        <v>428.7</v>
      </c>
    </row>
    <row r="402" spans="1:16" x14ac:dyDescent="0.25">
      <c r="A402" s="1">
        <v>424374</v>
      </c>
      <c r="B402" s="19" t="str">
        <f>LOOKUP(Tabela1[[#This Row],[Matricula]],Contratos!A:A,Contratos!B:B)</f>
        <v xml:space="preserve">ELIANA SOARES BASSO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649</v>
      </c>
      <c r="F402" s="19" t="str">
        <f>LOOKUP(Tabela1[[#This Row],[Matricula]],Contratos!A:A,Contratos!I:I)</f>
        <v>DSCS</v>
      </c>
      <c r="G402" s="2">
        <f>LOOKUP(Tabela1[[#This Row],[Matricula]],Tabela2[Matrícula],Tabela2[Admissão])</f>
        <v>44305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4214.63</v>
      </c>
      <c r="K402" s="3">
        <v>3634.56</v>
      </c>
      <c r="L402" s="3">
        <v>1846.99</v>
      </c>
      <c r="M402" s="3">
        <v>0</v>
      </c>
      <c r="N402" s="3">
        <v>2367.64</v>
      </c>
      <c r="O402" s="3">
        <v>0</v>
      </c>
      <c r="P402" s="3">
        <v>580.07000000000005</v>
      </c>
    </row>
    <row r="403" spans="1:16" x14ac:dyDescent="0.25">
      <c r="A403" s="1">
        <v>424390</v>
      </c>
      <c r="B403" s="19" t="str">
        <f>LOOKUP(Tabela1[[#This Row],[Matricula]],Contratos!A:A,Contratos!B:B)</f>
        <v xml:space="preserve">TELMA DE OLIVEIRA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649</v>
      </c>
      <c r="F403" s="19" t="str">
        <f>LOOKUP(Tabela1[[#This Row],[Matricula]],Contratos!A:A,Contratos!I:I)</f>
        <v>DAPS</v>
      </c>
      <c r="G403" s="2">
        <f>LOOKUP(Tabela1[[#This Row],[Matricula]],Tabela2[Matrícula],Tabela2[Admissão])</f>
        <v>44305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3568.18</v>
      </c>
      <c r="K403" s="3">
        <v>3094.6</v>
      </c>
      <c r="L403" s="3">
        <v>1846.99</v>
      </c>
      <c r="M403" s="3">
        <v>0</v>
      </c>
      <c r="N403" s="3">
        <v>1721.19</v>
      </c>
      <c r="O403" s="3">
        <v>0</v>
      </c>
      <c r="P403" s="3">
        <v>473.58</v>
      </c>
    </row>
    <row r="404" spans="1:16" x14ac:dyDescent="0.25">
      <c r="A404" s="1">
        <v>424404</v>
      </c>
      <c r="B404" s="19" t="str">
        <f>LOOKUP(Tabela1[[#This Row],[Matricula]],Contratos!A:A,Contratos!B:B)</f>
        <v xml:space="preserve">JOSIANE APARECIDA DA SILVA </v>
      </c>
      <c r="C404" s="19" t="str">
        <f>LOOKUP(Tabela1[[#This Row],[Matricula]],Contratos!A:A,Contratos!C:C)</f>
        <v>AENFTEMP</v>
      </c>
      <c r="D404" s="19" t="str">
        <f>LOOKUP(Tabela1[[#This Row],[Matricula]],Contratos!A:A,Contratos!D:D)</f>
        <v xml:space="preserve">AUXILIAR DE ENFERMAGEM </v>
      </c>
      <c r="E404" s="1" t="s">
        <v>649</v>
      </c>
      <c r="F404" s="19" t="str">
        <f>LOOKUP(Tabela1[[#This Row],[Matricula]],Contratos!A:A,Contratos!I:I)</f>
        <v>DAPS</v>
      </c>
      <c r="G404" s="2">
        <f>LOOKUP(Tabela1[[#This Row],[Matricula]],Tabela2[Matrícula],Tabela2[Admissão])</f>
        <v>44305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3568.18</v>
      </c>
      <c r="K404" s="3">
        <v>3151.95</v>
      </c>
      <c r="L404" s="3">
        <v>1846.99</v>
      </c>
      <c r="M404" s="3">
        <v>0</v>
      </c>
      <c r="N404" s="3">
        <v>1721.19</v>
      </c>
      <c r="O404" s="3">
        <v>0</v>
      </c>
      <c r="P404" s="3">
        <v>416.23</v>
      </c>
    </row>
    <row r="405" spans="1:16" x14ac:dyDescent="0.25">
      <c r="A405" s="1">
        <v>424412</v>
      </c>
      <c r="B405" s="19" t="str">
        <f>LOOKUP(Tabela1[[#This Row],[Matricula]],Contratos!A:A,Contratos!B:B)</f>
        <v xml:space="preserve">RAIMUNDA APARECIDA TOME </v>
      </c>
      <c r="C405" s="19" t="str">
        <f>LOOKUP(Tabela1[[#This Row],[Matricula]],Contratos!A:A,Contratos!C:C)</f>
        <v>AENFTEMP</v>
      </c>
      <c r="D405" s="19" t="str">
        <f>LOOKUP(Tabela1[[#This Row],[Matricula]],Contratos!A:A,Contratos!D:D)</f>
        <v xml:space="preserve">AUXILIAR DE ENFERMAGEM </v>
      </c>
      <c r="E405" s="1" t="s">
        <v>649</v>
      </c>
      <c r="F405" s="19" t="str">
        <f>LOOKUP(Tabela1[[#This Row],[Matricula]],Contratos!A:A,Contratos!I:I)</f>
        <v xml:space="preserve">HU </v>
      </c>
      <c r="G405" s="2">
        <f>LOOKUP(Tabela1[[#This Row],[Matricula]],Tabela2[Matrícula],Tabela2[Admissão])</f>
        <v>44305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3856.13</v>
      </c>
      <c r="K405" s="3">
        <v>3381.06</v>
      </c>
      <c r="L405" s="3">
        <v>1846.99</v>
      </c>
      <c r="M405" s="3">
        <v>0</v>
      </c>
      <c r="N405" s="3">
        <v>2009.14</v>
      </c>
      <c r="O405" s="3">
        <v>0</v>
      </c>
      <c r="P405" s="3">
        <v>475.07</v>
      </c>
    </row>
    <row r="406" spans="1:16" x14ac:dyDescent="0.25">
      <c r="A406" s="1">
        <v>424420</v>
      </c>
      <c r="B406" s="19" t="str">
        <f>LOOKUP(Tabela1[[#This Row],[Matricula]],Contratos!A:A,Contratos!B:B)</f>
        <v xml:space="preserve">ROSIMEIRE MASSI </v>
      </c>
      <c r="C406" s="19" t="str">
        <f>LOOKUP(Tabela1[[#This Row],[Matricula]],Contratos!A:A,Contratos!C:C)</f>
        <v>AENFTEMP</v>
      </c>
      <c r="D406" s="19" t="str">
        <f>LOOKUP(Tabela1[[#This Row],[Matricula]],Contratos!A:A,Contratos!D:D)</f>
        <v xml:space="preserve">AUXILIAR DE ENFERMAGEM </v>
      </c>
      <c r="E406" s="1" t="s">
        <v>649</v>
      </c>
      <c r="F406" s="19" t="str">
        <f>LOOKUP(Tabela1[[#This Row],[Matricula]],Contratos!A:A,Contratos!I:I)</f>
        <v>DAPS</v>
      </c>
      <c r="G406" s="2">
        <f>LOOKUP(Tabela1[[#This Row],[Matricula]],Tabela2[Matrícula],Tabela2[Admissão])</f>
        <v>44305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3568.18</v>
      </c>
      <c r="K406" s="3">
        <v>3151.95</v>
      </c>
      <c r="L406" s="3">
        <v>1846.99</v>
      </c>
      <c r="M406" s="3">
        <v>0</v>
      </c>
      <c r="N406" s="3">
        <v>1721.19</v>
      </c>
      <c r="O406" s="3">
        <v>0</v>
      </c>
      <c r="P406" s="3">
        <v>416.23</v>
      </c>
    </row>
    <row r="407" spans="1:16" x14ac:dyDescent="0.25">
      <c r="A407" s="1">
        <v>424439</v>
      </c>
      <c r="B407" s="19" t="str">
        <f>LOOKUP(Tabela1[[#This Row],[Matricula]],Contratos!A:A,Contratos!B:B)</f>
        <v xml:space="preserve">MARCELA INACIO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649</v>
      </c>
      <c r="F407" s="19" t="str">
        <f>LOOKUP(Tabela1[[#This Row],[Matricula]],Contratos!A:A,Contratos!I:I)</f>
        <v>DAPS</v>
      </c>
      <c r="G407" s="2">
        <f>LOOKUP(Tabela1[[#This Row],[Matricula]],Tabela2[Matrícula],Tabela2[Admissão])</f>
        <v>44305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 xml:space="preserve">TRABALHANDO </v>
      </c>
      <c r="J407" s="3">
        <v>3568.18</v>
      </c>
      <c r="K407" s="3">
        <v>3146.56</v>
      </c>
      <c r="L407" s="3">
        <v>1846.99</v>
      </c>
      <c r="M407" s="3">
        <v>0</v>
      </c>
      <c r="N407" s="3">
        <v>1721.19</v>
      </c>
      <c r="O407" s="3">
        <v>0</v>
      </c>
      <c r="P407" s="3">
        <v>421.62</v>
      </c>
    </row>
    <row r="408" spans="1:16" x14ac:dyDescent="0.25">
      <c r="A408" s="1">
        <v>424447</v>
      </c>
      <c r="B408" s="19" t="str">
        <f>LOOKUP(Tabela1[[#This Row],[Matricula]],Contratos!A:A,Contratos!B:B)</f>
        <v xml:space="preserve">ANDREA MACHADO DE MELLO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649</v>
      </c>
      <c r="F408" s="19" t="str">
        <f>LOOKUP(Tabela1[[#This Row],[Matricula]],Contratos!A:A,Contratos!I:I)</f>
        <v>DUES</v>
      </c>
      <c r="G408" s="2">
        <f>LOOKUP(Tabela1[[#This Row],[Matricula]],Tabela2[Matrícula],Tabela2[Admissão])</f>
        <v>44305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3568.18</v>
      </c>
      <c r="K408" s="3">
        <v>3151.95</v>
      </c>
      <c r="L408" s="3">
        <v>1846.99</v>
      </c>
      <c r="M408" s="3">
        <v>0</v>
      </c>
      <c r="N408" s="3">
        <v>1721.19</v>
      </c>
      <c r="O408" s="3">
        <v>0</v>
      </c>
      <c r="P408" s="3">
        <v>416.23</v>
      </c>
    </row>
    <row r="409" spans="1:16" x14ac:dyDescent="0.25">
      <c r="A409" s="1">
        <v>424455</v>
      </c>
      <c r="B409" s="19" t="str">
        <f>LOOKUP(Tabela1[[#This Row],[Matricula]],Contratos!A:A,Contratos!B:B)</f>
        <v xml:space="preserve">FERNANDA JUSTINA RODRIGUES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649</v>
      </c>
      <c r="F409" s="19" t="str">
        <f>LOOKUP(Tabela1[[#This Row],[Matricula]],Contratos!A:A,Contratos!I:I)</f>
        <v xml:space="preserve">HU </v>
      </c>
      <c r="G409" s="2">
        <f>LOOKUP(Tabela1[[#This Row],[Matricula]],Tabela2[Matrícula],Tabela2[Admissão])</f>
        <v>44305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3856.13</v>
      </c>
      <c r="K409" s="3">
        <v>3384.16</v>
      </c>
      <c r="L409" s="3">
        <v>1846.99</v>
      </c>
      <c r="M409" s="3">
        <v>0</v>
      </c>
      <c r="N409" s="3">
        <v>2009.14</v>
      </c>
      <c r="O409" s="3">
        <v>0</v>
      </c>
      <c r="P409" s="3">
        <v>471.97</v>
      </c>
    </row>
    <row r="410" spans="1:16" x14ac:dyDescent="0.25">
      <c r="A410" s="1">
        <v>424463</v>
      </c>
      <c r="B410" s="19" t="str">
        <f>LOOKUP(Tabela1[[#This Row],[Matricula]],Contratos!A:A,Contratos!B:B)</f>
        <v xml:space="preserve">ELISABETE BASSO DE OLIVEIRA </v>
      </c>
      <c r="C410" s="19" t="str">
        <f>LOOKUP(Tabela1[[#This Row],[Matricula]],Contratos!A:A,Contratos!C:C)</f>
        <v>AENFTEMP</v>
      </c>
      <c r="D410" s="19" t="str">
        <f>LOOKUP(Tabela1[[#This Row],[Matricula]],Contratos!A:A,Contratos!D:D)</f>
        <v xml:space="preserve">AUXILIAR DE ENFERMAGEM </v>
      </c>
      <c r="E410" s="1" t="s">
        <v>649</v>
      </c>
      <c r="F410" s="19" t="str">
        <f>LOOKUP(Tabela1[[#This Row],[Matricula]],Contratos!A:A,Contratos!I:I)</f>
        <v>DAPS</v>
      </c>
      <c r="G410" s="2">
        <f>LOOKUP(Tabela1[[#This Row],[Matricula]],Tabela2[Matrícula],Tabela2[Admissão])</f>
        <v>44305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3568.18</v>
      </c>
      <c r="K410" s="3">
        <v>3151.95</v>
      </c>
      <c r="L410" s="3">
        <v>1846.99</v>
      </c>
      <c r="M410" s="3">
        <v>0</v>
      </c>
      <c r="N410" s="3">
        <v>1721.19</v>
      </c>
      <c r="O410" s="3">
        <v>0</v>
      </c>
      <c r="P410" s="3">
        <v>416.23</v>
      </c>
    </row>
    <row r="411" spans="1:16" x14ac:dyDescent="0.25">
      <c r="A411" s="1">
        <v>424471</v>
      </c>
      <c r="B411" s="19" t="str">
        <f>LOOKUP(Tabela1[[#This Row],[Matricula]],Contratos!A:A,Contratos!B:B)</f>
        <v xml:space="preserve">ANDREIA AIRES ALEIXO RIBEIRO </v>
      </c>
      <c r="C411" s="19" t="str">
        <f>LOOKUP(Tabela1[[#This Row],[Matricula]],Contratos!A:A,Contratos!C:C)</f>
        <v>AENFTEMP</v>
      </c>
      <c r="D411" s="19" t="str">
        <f>LOOKUP(Tabela1[[#This Row],[Matricula]],Contratos!A:A,Contratos!D:D)</f>
        <v xml:space="preserve">AUXILIAR DE ENFERMAGEM </v>
      </c>
      <c r="E411" s="1" t="s">
        <v>649</v>
      </c>
      <c r="F411" s="19" t="str">
        <f>LOOKUP(Tabela1[[#This Row],[Matricula]],Contratos!A:A,Contratos!I:I)</f>
        <v>DAPS</v>
      </c>
      <c r="G411" s="2">
        <f>LOOKUP(Tabela1[[#This Row],[Matricula]],Tabela2[Matrícula],Tabela2[Admissão])</f>
        <v>44305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3568.18</v>
      </c>
      <c r="K411" s="3">
        <v>3151.95</v>
      </c>
      <c r="L411" s="3">
        <v>1846.99</v>
      </c>
      <c r="M411" s="3">
        <v>0</v>
      </c>
      <c r="N411" s="3">
        <v>1721.19</v>
      </c>
      <c r="O411" s="3">
        <v>0</v>
      </c>
      <c r="P411" s="3">
        <v>416.23</v>
      </c>
    </row>
    <row r="412" spans="1:16" x14ac:dyDescent="0.25">
      <c r="A412" s="1">
        <v>424480</v>
      </c>
      <c r="B412" s="19" t="str">
        <f>LOOKUP(Tabela1[[#This Row],[Matricula]],Contratos!A:A,Contratos!B:B)</f>
        <v xml:space="preserve">CILENE SARAIVA BERTO LIMA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649</v>
      </c>
      <c r="F412" s="19" t="str">
        <f>LOOKUP(Tabela1[[#This Row],[Matricula]],Contratos!A:A,Contratos!I:I)</f>
        <v>DAPS</v>
      </c>
      <c r="G412" s="2">
        <f>LOOKUP(Tabela1[[#This Row],[Matricula]],Tabela2[Matrícula],Tabela2[Admissão])</f>
        <v>44305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3568.18</v>
      </c>
      <c r="K412" s="3">
        <v>3035.52</v>
      </c>
      <c r="L412" s="3">
        <v>1846.99</v>
      </c>
      <c r="M412" s="3">
        <v>0</v>
      </c>
      <c r="N412" s="3">
        <v>1721.19</v>
      </c>
      <c r="O412" s="3">
        <v>0</v>
      </c>
      <c r="P412" s="3">
        <v>532.66</v>
      </c>
    </row>
    <row r="413" spans="1:16" x14ac:dyDescent="0.25">
      <c r="A413" s="1">
        <v>424498</v>
      </c>
      <c r="B413" s="19" t="str">
        <f>LOOKUP(Tabela1[[#This Row],[Matricula]],Contratos!A:A,Contratos!B:B)</f>
        <v xml:space="preserve">JOYCE WIVIANE PIRES DOS REIS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649</v>
      </c>
      <c r="F413" s="19" t="str">
        <f>LOOKUP(Tabela1[[#This Row],[Matricula]],Contratos!A:A,Contratos!I:I)</f>
        <v>DSCS</v>
      </c>
      <c r="G413" s="2">
        <f>LOOKUP(Tabela1[[#This Row],[Matricula]],Tabela2[Matrícula],Tabela2[Admissão])</f>
        <v>44305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4214.63</v>
      </c>
      <c r="K413" s="3">
        <v>3620.05</v>
      </c>
      <c r="L413" s="3">
        <v>1846.99</v>
      </c>
      <c r="M413" s="3">
        <v>0</v>
      </c>
      <c r="N413" s="3">
        <v>2367.64</v>
      </c>
      <c r="O413" s="3">
        <v>0</v>
      </c>
      <c r="P413" s="3">
        <v>594.58000000000004</v>
      </c>
    </row>
    <row r="414" spans="1:16" x14ac:dyDescent="0.25">
      <c r="A414" s="1">
        <v>424501</v>
      </c>
      <c r="B414" s="19" t="str">
        <f>LOOKUP(Tabela1[[#This Row],[Matricula]],Contratos!A:A,Contratos!B:B)</f>
        <v xml:space="preserve">EDNA FERREIRA DOS SANTOS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649</v>
      </c>
      <c r="F414" s="19" t="str">
        <f>LOOKUP(Tabela1[[#This Row],[Matricula]],Contratos!A:A,Contratos!I:I)</f>
        <v>DAPS</v>
      </c>
      <c r="G414" s="2">
        <f>LOOKUP(Tabela1[[#This Row],[Matricula]],Tabela2[Matrícula],Tabela2[Admissão])</f>
        <v>44305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3797.03</v>
      </c>
      <c r="K414" s="3">
        <v>3391.92</v>
      </c>
      <c r="L414" s="3">
        <v>1846.99</v>
      </c>
      <c r="M414" s="3">
        <v>0</v>
      </c>
      <c r="N414" s="3">
        <v>1950.04</v>
      </c>
      <c r="O414" s="3">
        <v>0</v>
      </c>
      <c r="P414" s="3">
        <v>405.11</v>
      </c>
    </row>
    <row r="415" spans="1:16" x14ac:dyDescent="0.25">
      <c r="A415" s="1">
        <v>424510</v>
      </c>
      <c r="B415" s="19" t="str">
        <f>LOOKUP(Tabela1[[#This Row],[Matricula]],Contratos!A:A,Contratos!B:B)</f>
        <v xml:space="preserve">ANDRESSA DA ROCHA BARBOSA </v>
      </c>
      <c r="C415" s="19" t="str">
        <f>LOOKUP(Tabela1[[#This Row],[Matricula]],Contratos!A:A,Contratos!C:C)</f>
        <v>AENFTEMP</v>
      </c>
      <c r="D415" s="19" t="str">
        <f>LOOKUP(Tabela1[[#This Row],[Matricula]],Contratos!A:A,Contratos!D:D)</f>
        <v xml:space="preserve">AUXILIAR DE ENFERMAGEM </v>
      </c>
      <c r="E415" s="1" t="s">
        <v>649</v>
      </c>
      <c r="F415" s="19" t="str">
        <f>LOOKUP(Tabela1[[#This Row],[Matricula]],Contratos!A:A,Contratos!I:I)</f>
        <v xml:space="preserve">HU </v>
      </c>
      <c r="G415" s="2">
        <f>LOOKUP(Tabela1[[#This Row],[Matricula]],Tabela2[Matrícula],Tabela2[Admissão])</f>
        <v>44305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3198.76</v>
      </c>
      <c r="K415" s="3">
        <v>2857.33</v>
      </c>
      <c r="L415" s="3">
        <v>1846.99</v>
      </c>
      <c r="M415" s="3">
        <v>0</v>
      </c>
      <c r="N415" s="3">
        <v>1351.77</v>
      </c>
      <c r="O415" s="3">
        <v>0</v>
      </c>
      <c r="P415" s="3">
        <v>341.43</v>
      </c>
    </row>
    <row r="416" spans="1:16" x14ac:dyDescent="0.25">
      <c r="A416" s="1">
        <v>424528</v>
      </c>
      <c r="B416" s="19" t="str">
        <f>LOOKUP(Tabela1[[#This Row],[Matricula]],Contratos!A:A,Contratos!B:B)</f>
        <v xml:space="preserve">DANIELA FRANCISCO DALAPICOLA </v>
      </c>
      <c r="C416" s="19" t="str">
        <f>LOOKUP(Tabela1[[#This Row],[Matricula]],Contratos!A:A,Contratos!C:C)</f>
        <v>AENFTEMP</v>
      </c>
      <c r="D416" s="19" t="str">
        <f>LOOKUP(Tabela1[[#This Row],[Matricula]],Contratos!A:A,Contratos!D:D)</f>
        <v xml:space="preserve">AUXILIAR DE ENFERMAGEM </v>
      </c>
      <c r="E416" s="1" t="s">
        <v>649</v>
      </c>
      <c r="F416" s="19" t="str">
        <f>LOOKUP(Tabela1[[#This Row],[Matricula]],Contratos!A:A,Contratos!I:I)</f>
        <v>DAPS</v>
      </c>
      <c r="G416" s="2">
        <f>LOOKUP(Tabela1[[#This Row],[Matricula]],Tabela2[Matrícula],Tabela2[Admissão])</f>
        <v>44305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4081.97</v>
      </c>
      <c r="K416" s="3">
        <v>3657.09</v>
      </c>
      <c r="L416" s="3">
        <v>1846.99</v>
      </c>
      <c r="M416" s="3">
        <v>0</v>
      </c>
      <c r="N416" s="3">
        <v>2234.98</v>
      </c>
      <c r="O416" s="3">
        <v>0</v>
      </c>
      <c r="P416" s="3">
        <v>424.88</v>
      </c>
    </row>
    <row r="417" spans="1:16" x14ac:dyDescent="0.25">
      <c r="A417" s="1">
        <v>424536</v>
      </c>
      <c r="B417" s="19" t="str">
        <f>LOOKUP(Tabela1[[#This Row],[Matricula]],Contratos!A:A,Contratos!B:B)</f>
        <v xml:space="preserve">BRUNA STEFANI DE OLIVEIRA </v>
      </c>
      <c r="C417" s="19" t="str">
        <f>LOOKUP(Tabela1[[#This Row],[Matricula]],Contratos!A:A,Contratos!C:C)</f>
        <v>AENFTEMP</v>
      </c>
      <c r="D417" s="19" t="str">
        <f>LOOKUP(Tabela1[[#This Row],[Matricula]],Contratos!A:A,Contratos!D:D)</f>
        <v xml:space="preserve">AUXILIAR DE ENFERMAGEM </v>
      </c>
      <c r="E417" s="1" t="s">
        <v>649</v>
      </c>
      <c r="F417" s="19" t="str">
        <f>LOOKUP(Tabela1[[#This Row],[Matricula]],Contratos!A:A,Contratos!I:I)</f>
        <v>DAPS</v>
      </c>
      <c r="G417" s="2">
        <f>LOOKUP(Tabela1[[#This Row],[Matricula]],Tabela2[Matrícula],Tabela2[Admissão])</f>
        <v>44305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3568.18</v>
      </c>
      <c r="K417" s="3">
        <v>3151.95</v>
      </c>
      <c r="L417" s="3">
        <v>1846.99</v>
      </c>
      <c r="M417" s="3">
        <v>0</v>
      </c>
      <c r="N417" s="3">
        <v>1721.19</v>
      </c>
      <c r="O417" s="3">
        <v>0</v>
      </c>
      <c r="P417" s="3">
        <v>416.23</v>
      </c>
    </row>
    <row r="418" spans="1:16" x14ac:dyDescent="0.25">
      <c r="A418" s="1">
        <v>424544</v>
      </c>
      <c r="B418" s="19" t="str">
        <f>LOOKUP(Tabela1[[#This Row],[Matricula]],Contratos!A:A,Contratos!B:B)</f>
        <v xml:space="preserve">KELLER MASSONI </v>
      </c>
      <c r="C418" s="19" t="str">
        <f>LOOKUP(Tabela1[[#This Row],[Matricula]],Contratos!A:A,Contratos!C:C)</f>
        <v>AENFTEMP</v>
      </c>
      <c r="D418" s="19" t="str">
        <f>LOOKUP(Tabela1[[#This Row],[Matricula]],Contratos!A:A,Contratos!D:D)</f>
        <v xml:space="preserve">AUXILIAR DE ENFERMAGEM </v>
      </c>
      <c r="E418" s="1" t="s">
        <v>649</v>
      </c>
      <c r="F418" s="19" t="str">
        <f>LOOKUP(Tabela1[[#This Row],[Matricula]],Contratos!A:A,Contratos!I:I)</f>
        <v>DAPS</v>
      </c>
      <c r="G418" s="2">
        <f>LOOKUP(Tabela1[[#This Row],[Matricula]],Tabela2[Matrícula],Tabela2[Admissão])</f>
        <v>44305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3568.18</v>
      </c>
      <c r="K418" s="3">
        <v>3093.18</v>
      </c>
      <c r="L418" s="3">
        <v>1846.99</v>
      </c>
      <c r="M418" s="3">
        <v>0</v>
      </c>
      <c r="N418" s="3">
        <v>1721.19</v>
      </c>
      <c r="O418" s="3">
        <v>0</v>
      </c>
      <c r="P418" s="3">
        <v>475</v>
      </c>
    </row>
    <row r="419" spans="1:16" x14ac:dyDescent="0.25">
      <c r="A419" s="1">
        <v>424552</v>
      </c>
      <c r="B419" s="19" t="str">
        <f>LOOKUP(Tabela1[[#This Row],[Matricula]],Contratos!A:A,Contratos!B:B)</f>
        <v xml:space="preserve">JAZIEL DOS REIS OLIVEIRA </v>
      </c>
      <c r="C419" s="19" t="str">
        <f>LOOKUP(Tabela1[[#This Row],[Matricula]],Contratos!A:A,Contratos!C:C)</f>
        <v>AENFTEMP</v>
      </c>
      <c r="D419" s="19" t="str">
        <f>LOOKUP(Tabela1[[#This Row],[Matricula]],Contratos!A:A,Contratos!D:D)</f>
        <v xml:space="preserve">AUXILIAR DE ENFERMAGEM </v>
      </c>
      <c r="E419" s="1" t="s">
        <v>649</v>
      </c>
      <c r="F419" s="19" t="str">
        <f>LOOKUP(Tabela1[[#This Row],[Matricula]],Contratos!A:A,Contratos!I:I)</f>
        <v xml:space="preserve">HU </v>
      </c>
      <c r="G419" s="2">
        <f>LOOKUP(Tabela1[[#This Row],[Matricula]],Tabela2[Matrícula],Tabela2[Admissão])</f>
        <v>44305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3797.03</v>
      </c>
      <c r="K419" s="3">
        <v>3360.32</v>
      </c>
      <c r="L419" s="3">
        <v>1846.99</v>
      </c>
      <c r="M419" s="3">
        <v>0</v>
      </c>
      <c r="N419" s="3">
        <v>1950.04</v>
      </c>
      <c r="O419" s="3">
        <v>0</v>
      </c>
      <c r="P419" s="3">
        <v>436.71</v>
      </c>
    </row>
    <row r="420" spans="1:16" x14ac:dyDescent="0.25">
      <c r="A420" s="1">
        <v>424560</v>
      </c>
      <c r="B420" s="19" t="str">
        <f>LOOKUP(Tabela1[[#This Row],[Matricula]],Contratos!A:A,Contratos!B:B)</f>
        <v xml:space="preserve">JULIANA MAZZETTO </v>
      </c>
      <c r="C420" s="19" t="str">
        <f>LOOKUP(Tabela1[[#This Row],[Matricula]],Contratos!A:A,Contratos!C:C)</f>
        <v>AENFTEMP</v>
      </c>
      <c r="D420" s="19" t="str">
        <f>LOOKUP(Tabela1[[#This Row],[Matricula]],Contratos!A:A,Contratos!D:D)</f>
        <v xml:space="preserve">AUXILIAR DE ENFERMAGEM </v>
      </c>
      <c r="E420" s="1" t="s">
        <v>649</v>
      </c>
      <c r="F420" s="19" t="str">
        <f>LOOKUP(Tabela1[[#This Row],[Matricula]],Contratos!A:A,Contratos!I:I)</f>
        <v xml:space="preserve">HU </v>
      </c>
      <c r="G420" s="2">
        <f>LOOKUP(Tabela1[[#This Row],[Matricula]],Tabela2[Matrícula],Tabela2[Admissão])</f>
        <v>44305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3797.03</v>
      </c>
      <c r="K420" s="3">
        <v>3368.33</v>
      </c>
      <c r="L420" s="3">
        <v>1846.99</v>
      </c>
      <c r="M420" s="3">
        <v>0</v>
      </c>
      <c r="N420" s="3">
        <v>1950.04</v>
      </c>
      <c r="O420" s="3">
        <v>0</v>
      </c>
      <c r="P420" s="3">
        <v>428.7</v>
      </c>
    </row>
    <row r="421" spans="1:16" x14ac:dyDescent="0.25">
      <c r="A421" s="1">
        <v>424579</v>
      </c>
      <c r="B421" s="19" t="str">
        <f>LOOKUP(Tabela1[[#This Row],[Matricula]],Contratos!A:A,Contratos!B:B)</f>
        <v xml:space="preserve">ELIZANDRA MARIA DOS SANTOS GONCALVES </v>
      </c>
      <c r="C421" s="19" t="str">
        <f>LOOKUP(Tabela1[[#This Row],[Matricula]],Contratos!A:A,Contratos!C:C)</f>
        <v>AENFTEMP</v>
      </c>
      <c r="D421" s="19" t="str">
        <f>LOOKUP(Tabela1[[#This Row],[Matricula]],Contratos!A:A,Contratos!D:D)</f>
        <v xml:space="preserve">AUXILIAR DE ENFERMAGEM </v>
      </c>
      <c r="E421" s="1" t="s">
        <v>649</v>
      </c>
      <c r="F421" s="19" t="str">
        <f>LOOKUP(Tabela1[[#This Row],[Matricula]],Contratos!A:A,Contratos!I:I)</f>
        <v xml:space="preserve">HU </v>
      </c>
      <c r="G421" s="2">
        <f>LOOKUP(Tabela1[[#This Row],[Matricula]],Tabela2[Matrícula],Tabela2[Admissão])</f>
        <v>44305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3797.03</v>
      </c>
      <c r="K421" s="3">
        <v>3368.33</v>
      </c>
      <c r="L421" s="3">
        <v>1846.99</v>
      </c>
      <c r="M421" s="3">
        <v>0</v>
      </c>
      <c r="N421" s="3">
        <v>1950.04</v>
      </c>
      <c r="O421" s="3">
        <v>0</v>
      </c>
      <c r="P421" s="3">
        <v>428.7</v>
      </c>
    </row>
    <row r="422" spans="1:16" x14ac:dyDescent="0.25">
      <c r="A422" s="1">
        <v>424587</v>
      </c>
      <c r="B422" s="19" t="str">
        <f>LOOKUP(Tabela1[[#This Row],[Matricula]],Contratos!A:A,Contratos!B:B)</f>
        <v xml:space="preserve">MARIA MARGARETE TOMAZ </v>
      </c>
      <c r="C422" s="19" t="str">
        <f>LOOKUP(Tabela1[[#This Row],[Matricula]],Contratos!A:A,Contratos!C:C)</f>
        <v>ASSISTSAUD</v>
      </c>
      <c r="D422" s="19" t="str">
        <f>LOOKUP(Tabela1[[#This Row],[Matricula]],Contratos!A:A,Contratos!D:D)</f>
        <v xml:space="preserve">ASSISTENTE DE GESTÃO EM SERVIÇOS DE SAÚDE </v>
      </c>
      <c r="E422" s="1" t="s">
        <v>649</v>
      </c>
      <c r="F422" s="19" t="str">
        <f>LOOKUP(Tabela1[[#This Row],[Matricula]],Contratos!A:A,Contratos!I:I)</f>
        <v>DSCS</v>
      </c>
      <c r="G422" s="2">
        <f>LOOKUP(Tabela1[[#This Row],[Matricula]],Tabela2[Matrícula],Tabela2[Admissão])</f>
        <v>44305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3265.66</v>
      </c>
      <c r="K422" s="3">
        <v>2803.86</v>
      </c>
      <c r="L422" s="3">
        <v>1630.9</v>
      </c>
      <c r="M422" s="3">
        <v>0</v>
      </c>
      <c r="N422" s="3">
        <v>1634.76</v>
      </c>
      <c r="O422" s="3">
        <v>0</v>
      </c>
      <c r="P422" s="3">
        <v>461.8</v>
      </c>
    </row>
    <row r="423" spans="1:16" x14ac:dyDescent="0.25">
      <c r="A423" s="1">
        <v>424595</v>
      </c>
      <c r="B423" s="19" t="str">
        <f>LOOKUP(Tabela1[[#This Row],[Matricula]],Contratos!A:A,Contratos!B:B)</f>
        <v xml:space="preserve">KARINA FERREIRA DE OLIVEIRA </v>
      </c>
      <c r="C423" s="19" t="str">
        <f>LOOKUP(Tabela1[[#This Row],[Matricula]],Contratos!A:A,Contratos!C:C)</f>
        <v>AENFTEMP</v>
      </c>
      <c r="D423" s="19" t="str">
        <f>LOOKUP(Tabela1[[#This Row],[Matricula]],Contratos!A:A,Contratos!D:D)</f>
        <v xml:space="preserve">AUXILIAR DE ENFERMAGEM </v>
      </c>
      <c r="E423" s="1" t="s">
        <v>649</v>
      </c>
      <c r="F423" s="19" t="str">
        <f>LOOKUP(Tabela1[[#This Row],[Matricula]],Contratos!A:A,Contratos!I:I)</f>
        <v xml:space="preserve">HU </v>
      </c>
      <c r="G423" s="2">
        <f>LOOKUP(Tabela1[[#This Row],[Matricula]],Tabela2[Matrícula],Tabela2[Admissão])</f>
        <v>44305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3836.43</v>
      </c>
      <c r="K423" s="3">
        <v>3223.36</v>
      </c>
      <c r="L423" s="3">
        <v>1846.99</v>
      </c>
      <c r="M423" s="3">
        <v>0</v>
      </c>
      <c r="N423" s="3">
        <v>1989.44</v>
      </c>
      <c r="O423" s="3">
        <v>0</v>
      </c>
      <c r="P423" s="3">
        <v>613.07000000000005</v>
      </c>
    </row>
    <row r="424" spans="1:16" x14ac:dyDescent="0.25">
      <c r="A424" s="1">
        <v>424609</v>
      </c>
      <c r="B424" s="19" t="str">
        <f>LOOKUP(Tabela1[[#This Row],[Matricula]],Contratos!A:A,Contratos!B:B)</f>
        <v xml:space="preserve">JACIRA CORDEIRO DE OLIVEIRA </v>
      </c>
      <c r="C424" s="19" t="str">
        <f>LOOKUP(Tabela1[[#This Row],[Matricula]],Contratos!A:A,Contratos!C:C)</f>
        <v>ENFTEMP</v>
      </c>
      <c r="D424" s="19" t="str">
        <f>LOOKUP(Tabela1[[#This Row],[Matricula]],Contratos!A:A,Contratos!D:D)</f>
        <v xml:space="preserve">ENFERMEIRO </v>
      </c>
      <c r="E424" s="1" t="s">
        <v>649</v>
      </c>
      <c r="F424" s="19" t="str">
        <f>LOOKUP(Tabela1[[#This Row],[Matricula]],Contratos!A:A,Contratos!I:I)</f>
        <v xml:space="preserve">HU </v>
      </c>
      <c r="G424" s="2">
        <f>LOOKUP(Tabela1[[#This Row],[Matricula]],Tabela2[Matrícula],Tabela2[Admissão])</f>
        <v>44305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9127.77</v>
      </c>
      <c r="K424" s="3">
        <v>7183.28</v>
      </c>
      <c r="L424" s="3">
        <v>3338.64</v>
      </c>
      <c r="M424" s="3">
        <v>2337.0500000000002</v>
      </c>
      <c r="N424" s="3">
        <v>3452.08</v>
      </c>
      <c r="O424" s="3">
        <v>0</v>
      </c>
      <c r="P424" s="3">
        <v>1944.49</v>
      </c>
    </row>
    <row r="425" spans="1:16" x14ac:dyDescent="0.25">
      <c r="A425" s="1">
        <v>424617</v>
      </c>
      <c r="B425" s="19" t="str">
        <f>LOOKUP(Tabela1[[#This Row],[Matricula]],Contratos!A:A,Contratos!B:B)</f>
        <v xml:space="preserve">FRANCIELLY MARQUES DE SOUZA SILVA </v>
      </c>
      <c r="C425" s="19" t="str">
        <f>LOOKUP(Tabela1[[#This Row],[Matricula]],Contratos!A:A,Contratos!C:C)</f>
        <v>AENFTEMP</v>
      </c>
      <c r="D425" s="19" t="str">
        <f>LOOKUP(Tabela1[[#This Row],[Matricula]],Contratos!A:A,Contratos!D:D)</f>
        <v xml:space="preserve">AUXILIAR DE ENFERMAGEM </v>
      </c>
      <c r="E425" s="1" t="s">
        <v>649</v>
      </c>
      <c r="F425" s="19" t="str">
        <f>LOOKUP(Tabela1[[#This Row],[Matricula]],Contratos!A:A,Contratos!I:I)</f>
        <v xml:space="preserve">HU </v>
      </c>
      <c r="G425" s="2">
        <f>LOOKUP(Tabela1[[#This Row],[Matricula]],Tabela2[Matrícula],Tabela2[Admissão])</f>
        <v>44305</v>
      </c>
      <c r="H425" s="2" t="str">
        <f>IF(LOOKUP(Tabela1[[#This Row],[Matricula]],Contratos!A:A,Contratos!H:H)="","ATIVO",LOOKUP(Tabela1[[#This Row],[Matricula]],Contratos!A:A,Contratos!H:H))</f>
        <v>ATIVO</v>
      </c>
      <c r="I425" s="3" t="str">
        <f>LOOKUP(Tabela1[[#This Row],[Matricula]],Contratos!A:A,Contratos!F:F)</f>
        <v xml:space="preserve">TRABALHANDO </v>
      </c>
      <c r="J425" s="3">
        <v>3797.03</v>
      </c>
      <c r="K425" s="3">
        <v>3234.13</v>
      </c>
      <c r="L425" s="3">
        <v>1846.99</v>
      </c>
      <c r="M425" s="3">
        <v>0</v>
      </c>
      <c r="N425" s="3">
        <v>1950.04</v>
      </c>
      <c r="O425" s="3">
        <v>0</v>
      </c>
      <c r="P425" s="3">
        <v>562.9</v>
      </c>
    </row>
    <row r="426" spans="1:16" x14ac:dyDescent="0.25">
      <c r="A426" s="1">
        <v>424625</v>
      </c>
      <c r="B426" s="19" t="str">
        <f>LOOKUP(Tabela1[[#This Row],[Matricula]],Contratos!A:A,Contratos!B:B)</f>
        <v xml:space="preserve">IONE CAMILA MACIEL </v>
      </c>
      <c r="C426" s="19" t="str">
        <f>LOOKUP(Tabela1[[#This Row],[Matricula]],Contratos!A:A,Contratos!C:C)</f>
        <v>ENFTEMP</v>
      </c>
      <c r="D426" s="19" t="str">
        <f>LOOKUP(Tabela1[[#This Row],[Matricula]],Contratos!A:A,Contratos!D:D)</f>
        <v xml:space="preserve">ENFERMEIRO </v>
      </c>
      <c r="E426" s="1" t="s">
        <v>649</v>
      </c>
      <c r="F426" s="19" t="str">
        <f>LOOKUP(Tabela1[[#This Row],[Matricula]],Contratos!A:A,Contratos!I:I)</f>
        <v>DUES</v>
      </c>
      <c r="G426" s="2">
        <f>LOOKUP(Tabela1[[#This Row],[Matricula]],Tabela2[Matrícula],Tabela2[Admissão])</f>
        <v>44305</v>
      </c>
      <c r="H426" s="2" t="str">
        <f>IF(LOOKUP(Tabela1[[#This Row],[Matricula]],Contratos!A:A,Contratos!H:H)="","ATIVO",LOOKUP(Tabela1[[#This Row],[Matricula]],Contratos!A:A,Contratos!H:H))</f>
        <v>ATIVO</v>
      </c>
      <c r="I426" s="3" t="str">
        <f>LOOKUP(Tabela1[[#This Row],[Matricula]],Contratos!A:A,Contratos!F:F)</f>
        <v xml:space="preserve">TRABALHANDO </v>
      </c>
      <c r="J426" s="3">
        <v>8310.39</v>
      </c>
      <c r="K426" s="3">
        <v>6349.21</v>
      </c>
      <c r="L426" s="3">
        <v>3338.64</v>
      </c>
      <c r="M426" s="3">
        <v>2337.0500000000002</v>
      </c>
      <c r="N426" s="3">
        <v>2634.7</v>
      </c>
      <c r="O426" s="3">
        <v>0</v>
      </c>
      <c r="P426" s="3">
        <v>1961.18</v>
      </c>
    </row>
    <row r="427" spans="1:16" x14ac:dyDescent="0.25">
      <c r="A427" s="1">
        <v>424633</v>
      </c>
      <c r="B427" s="19" t="str">
        <f>LOOKUP(Tabela1[[#This Row],[Matricula]],Contratos!A:A,Contratos!B:B)</f>
        <v xml:space="preserve">ANGELICA MIGUEL </v>
      </c>
      <c r="C427" s="19" t="str">
        <f>LOOKUP(Tabela1[[#This Row],[Matricula]],Contratos!A:A,Contratos!C:C)</f>
        <v>AENFTEMP</v>
      </c>
      <c r="D427" s="19" t="str">
        <f>LOOKUP(Tabela1[[#This Row],[Matricula]],Contratos!A:A,Contratos!D:D)</f>
        <v xml:space="preserve">AUXILIAR DE ENFERMAGEM </v>
      </c>
      <c r="E427" s="1" t="s">
        <v>649</v>
      </c>
      <c r="F427" s="19" t="str">
        <f>LOOKUP(Tabela1[[#This Row],[Matricula]],Contratos!A:A,Contratos!I:I)</f>
        <v xml:space="preserve">HU </v>
      </c>
      <c r="G427" s="2">
        <f>LOOKUP(Tabela1[[#This Row],[Matricula]],Tabela2[Matrícula],Tabela2[Admissão])</f>
        <v>44312</v>
      </c>
      <c r="H427" s="2" t="str">
        <f>IF(LOOKUP(Tabela1[[#This Row],[Matricula]],Contratos!A:A,Contratos!H:H)="","ATIVO",LOOKUP(Tabela1[[#This Row],[Matricula]],Contratos!A:A,Contratos!H:H))</f>
        <v>ATIVO</v>
      </c>
      <c r="I427" s="3" t="str">
        <f>LOOKUP(Tabela1[[#This Row],[Matricula]],Contratos!A:A,Contratos!F:F)</f>
        <v xml:space="preserve">TRABALHANDO </v>
      </c>
      <c r="J427" s="3">
        <v>3240.48</v>
      </c>
      <c r="K427" s="3">
        <v>2831.29</v>
      </c>
      <c r="L427" s="3">
        <v>1846.99</v>
      </c>
      <c r="M427" s="3">
        <v>0</v>
      </c>
      <c r="N427" s="3">
        <v>1393.49</v>
      </c>
      <c r="O427" s="3">
        <v>0</v>
      </c>
      <c r="P427" s="3">
        <v>409.19</v>
      </c>
    </row>
    <row r="428" spans="1:16" x14ac:dyDescent="0.25">
      <c r="A428" s="1">
        <v>424641</v>
      </c>
      <c r="B428" s="19" t="str">
        <f>LOOKUP(Tabela1[[#This Row],[Matricula]],Contratos!A:A,Contratos!B:B)</f>
        <v xml:space="preserve">FRANCYELLE CALEFI MARTINS PERRI </v>
      </c>
      <c r="C428" s="19" t="str">
        <f>LOOKUP(Tabela1[[#This Row],[Matricula]],Contratos!A:A,Contratos!C:C)</f>
        <v>AENFTEMP</v>
      </c>
      <c r="D428" s="19" t="str">
        <f>LOOKUP(Tabela1[[#This Row],[Matricula]],Contratos!A:A,Contratos!D:D)</f>
        <v xml:space="preserve">AUXILIAR DE ENFERMAGEM </v>
      </c>
      <c r="E428" s="1" t="s">
        <v>649</v>
      </c>
      <c r="F428" s="19" t="str">
        <f>LOOKUP(Tabela1[[#This Row],[Matricula]],Contratos!A:A,Contratos!I:I)</f>
        <v xml:space="preserve">HU </v>
      </c>
      <c r="G428" s="2">
        <f>LOOKUP(Tabela1[[#This Row],[Matricula]],Tabela2[Matrícula],Tabela2[Admissão])</f>
        <v>44312</v>
      </c>
      <c r="H428" s="2" t="str">
        <f>IF(LOOKUP(Tabela1[[#This Row],[Matricula]],Contratos!A:A,Contratos!H:H)="","ATIVO",LOOKUP(Tabela1[[#This Row],[Matricula]],Contratos!A:A,Contratos!H:H))</f>
        <v>ATIVO</v>
      </c>
      <c r="I428" s="3" t="str">
        <f>LOOKUP(Tabela1[[#This Row],[Matricula]],Contratos!A:A,Contratos!F:F)</f>
        <v xml:space="preserve">TRABALHANDO </v>
      </c>
      <c r="J428" s="3">
        <v>3240.48</v>
      </c>
      <c r="K428" s="3">
        <v>2820.45</v>
      </c>
      <c r="L428" s="3">
        <v>1846.99</v>
      </c>
      <c r="M428" s="3">
        <v>0</v>
      </c>
      <c r="N428" s="3">
        <v>1393.49</v>
      </c>
      <c r="O428" s="3">
        <v>0</v>
      </c>
      <c r="P428" s="3">
        <v>420.03</v>
      </c>
    </row>
    <row r="429" spans="1:16" x14ac:dyDescent="0.25">
      <c r="A429" s="1">
        <v>424650</v>
      </c>
      <c r="B429" s="19" t="str">
        <f>LOOKUP(Tabela1[[#This Row],[Matricula]],Contratos!A:A,Contratos!B:B)</f>
        <v xml:space="preserve">KATIA RIBAS LIMA </v>
      </c>
      <c r="C429" s="19" t="str">
        <f>LOOKUP(Tabela1[[#This Row],[Matricula]],Contratos!A:A,Contratos!C:C)</f>
        <v>AENFTEMP</v>
      </c>
      <c r="D429" s="19" t="str">
        <f>LOOKUP(Tabela1[[#This Row],[Matricula]],Contratos!A:A,Contratos!D:D)</f>
        <v xml:space="preserve">AUXILIAR DE ENFERMAGEM </v>
      </c>
      <c r="E429" s="1" t="s">
        <v>649</v>
      </c>
      <c r="F429" s="19" t="str">
        <f>LOOKUP(Tabela1[[#This Row],[Matricula]],Contratos!A:A,Contratos!I:I)</f>
        <v xml:space="preserve">HU </v>
      </c>
      <c r="G429" s="2">
        <f>LOOKUP(Tabela1[[#This Row],[Matricula]],Tabela2[Matrícula],Tabela2[Admissão])</f>
        <v>44312</v>
      </c>
      <c r="H429" s="2" t="str">
        <f>IF(LOOKUP(Tabela1[[#This Row],[Matricula]],Contratos!A:A,Contratos!H:H)="","ATIVO",LOOKUP(Tabela1[[#This Row],[Matricula]],Contratos!A:A,Contratos!H:H))</f>
        <v>ATIVO</v>
      </c>
      <c r="I429" s="3" t="str">
        <f>LOOKUP(Tabela1[[#This Row],[Matricula]],Contratos!A:A,Contratos!F:F)</f>
        <v xml:space="preserve">TRABALHANDO </v>
      </c>
      <c r="J429" s="3">
        <v>3279.88</v>
      </c>
      <c r="K429" s="3">
        <v>2956.47</v>
      </c>
      <c r="L429" s="3">
        <v>1846.99</v>
      </c>
      <c r="M429" s="3">
        <v>0</v>
      </c>
      <c r="N429" s="3">
        <v>1432.89</v>
      </c>
      <c r="O429" s="3">
        <v>0</v>
      </c>
      <c r="P429" s="3">
        <v>323.41000000000003</v>
      </c>
    </row>
    <row r="430" spans="1:16" x14ac:dyDescent="0.25">
      <c r="A430" s="1">
        <v>424668</v>
      </c>
      <c r="B430" s="19" t="str">
        <f>LOOKUP(Tabela1[[#This Row],[Matricula]],Contratos!A:A,Contratos!B:B)</f>
        <v xml:space="preserve">DANIELE GONCALVES DE SANTANA </v>
      </c>
      <c r="C430" s="19" t="str">
        <f>LOOKUP(Tabela1[[#This Row],[Matricula]],Contratos!A:A,Contratos!C:C)</f>
        <v>AENFTEMP</v>
      </c>
      <c r="D430" s="19" t="str">
        <f>LOOKUP(Tabela1[[#This Row],[Matricula]],Contratos!A:A,Contratos!D:D)</f>
        <v xml:space="preserve">AUXILIAR DE ENFERMAGEM </v>
      </c>
      <c r="E430" s="1" t="s">
        <v>649</v>
      </c>
      <c r="F430" s="19" t="str">
        <f>LOOKUP(Tabela1[[#This Row],[Matricula]],Contratos!A:A,Contratos!I:I)</f>
        <v>DAPS</v>
      </c>
      <c r="G430" s="2">
        <f>LOOKUP(Tabela1[[#This Row],[Matricula]],Tabela2[Matrícula],Tabela2[Admissão])</f>
        <v>44312</v>
      </c>
      <c r="H430" s="2" t="str">
        <f>IF(LOOKUP(Tabela1[[#This Row],[Matricula]],Contratos!A:A,Contratos!H:H)="","ATIVO",LOOKUP(Tabela1[[#This Row],[Matricula]],Contratos!A:A,Contratos!H:H))</f>
        <v>ATIVO</v>
      </c>
      <c r="I430" s="3" t="str">
        <f>LOOKUP(Tabela1[[#This Row],[Matricula]],Contratos!A:A,Contratos!F:F)</f>
        <v xml:space="preserve">TRABALHANDO </v>
      </c>
      <c r="J430" s="3">
        <v>3103.98</v>
      </c>
      <c r="K430" s="3">
        <v>2778.96</v>
      </c>
      <c r="L430" s="3">
        <v>1846.99</v>
      </c>
      <c r="M430" s="3">
        <v>0</v>
      </c>
      <c r="N430" s="3">
        <v>1256.99</v>
      </c>
      <c r="O430" s="3">
        <v>0</v>
      </c>
      <c r="P430" s="3">
        <v>325.02</v>
      </c>
    </row>
    <row r="431" spans="1:16" x14ac:dyDescent="0.25">
      <c r="A431" s="1">
        <v>424676</v>
      </c>
      <c r="B431" s="19" t="str">
        <f>LOOKUP(Tabela1[[#This Row],[Matricula]],Contratos!A:A,Contratos!B:B)</f>
        <v xml:space="preserve">DENISE BERBICZ GONCALVES </v>
      </c>
      <c r="C431" s="19" t="str">
        <f>LOOKUP(Tabela1[[#This Row],[Matricula]],Contratos!A:A,Contratos!C:C)</f>
        <v>AENFTEMP</v>
      </c>
      <c r="D431" s="19" t="str">
        <f>LOOKUP(Tabela1[[#This Row],[Matricula]],Contratos!A:A,Contratos!D:D)</f>
        <v xml:space="preserve">AUXILIAR DE ENFERMAGEM </v>
      </c>
      <c r="E431" s="1" t="s">
        <v>649</v>
      </c>
      <c r="F431" s="19" t="str">
        <f>LOOKUP(Tabela1[[#This Row],[Matricula]],Contratos!A:A,Contratos!I:I)</f>
        <v>DAPS</v>
      </c>
      <c r="G431" s="2">
        <f>LOOKUP(Tabela1[[#This Row],[Matricula]],Tabela2[Matrícula],Tabela2[Admissão])</f>
        <v>44312</v>
      </c>
      <c r="H431" s="2" t="str">
        <f>IF(LOOKUP(Tabela1[[#This Row],[Matricula]],Contratos!A:A,Contratos!H:H)="","ATIVO",LOOKUP(Tabela1[[#This Row],[Matricula]],Contratos!A:A,Contratos!H:H))</f>
        <v>ATIVO</v>
      </c>
      <c r="I431" s="3" t="str">
        <f>LOOKUP(Tabela1[[#This Row],[Matricula]],Contratos!A:A,Contratos!F:F)</f>
        <v xml:space="preserve">TRABALHANDO </v>
      </c>
      <c r="J431" s="3">
        <v>3011.63</v>
      </c>
      <c r="K431" s="3">
        <v>2407.77</v>
      </c>
      <c r="L431" s="3">
        <v>1846.99</v>
      </c>
      <c r="M431" s="3">
        <v>0</v>
      </c>
      <c r="N431" s="3">
        <v>1164.6400000000001</v>
      </c>
      <c r="O431" s="3">
        <v>0</v>
      </c>
      <c r="P431" s="3">
        <v>603.86</v>
      </c>
    </row>
    <row r="432" spans="1:16" x14ac:dyDescent="0.25">
      <c r="A432" s="1">
        <v>424684</v>
      </c>
      <c r="B432" s="19" t="str">
        <f>LOOKUP(Tabela1[[#This Row],[Matricula]],Contratos!A:A,Contratos!B:B)</f>
        <v xml:space="preserve">VALERIA TEREZINHA BRANDILIONE RODRIGUES </v>
      </c>
      <c r="C432" s="19" t="str">
        <f>LOOKUP(Tabela1[[#This Row],[Matricula]],Contratos!A:A,Contratos!C:C)</f>
        <v>AENFTEMP</v>
      </c>
      <c r="D432" s="19" t="str">
        <f>LOOKUP(Tabela1[[#This Row],[Matricula]],Contratos!A:A,Contratos!D:D)</f>
        <v xml:space="preserve">AUXILIAR DE ENFERMAGEM </v>
      </c>
      <c r="E432" s="1" t="s">
        <v>649</v>
      </c>
      <c r="F432" s="19" t="str">
        <f>LOOKUP(Tabela1[[#This Row],[Matricula]],Contratos!A:A,Contratos!I:I)</f>
        <v>DAPS</v>
      </c>
      <c r="G432" s="2">
        <f>LOOKUP(Tabela1[[#This Row],[Matricula]],Tabela2[Matrícula],Tabela2[Admissão])</f>
        <v>44312</v>
      </c>
      <c r="H432" s="2" t="str">
        <f>IF(LOOKUP(Tabela1[[#This Row],[Matricula]],Contratos!A:A,Contratos!H:H)="","ATIVO",LOOKUP(Tabela1[[#This Row],[Matricula]],Contratos!A:A,Contratos!H:H))</f>
        <v>ATIVO</v>
      </c>
      <c r="I432" s="3" t="str">
        <f>LOOKUP(Tabela1[[#This Row],[Matricula]],Contratos!A:A,Contratos!F:F)</f>
        <v xml:space="preserve">TRABALHANDO </v>
      </c>
      <c r="J432" s="3">
        <v>3011.63</v>
      </c>
      <c r="K432" s="3">
        <v>2703.78</v>
      </c>
      <c r="L432" s="3">
        <v>1846.99</v>
      </c>
      <c r="M432" s="3">
        <v>0</v>
      </c>
      <c r="N432" s="3">
        <v>1164.6400000000001</v>
      </c>
      <c r="O432" s="3">
        <v>0</v>
      </c>
      <c r="P432" s="3">
        <v>307.85000000000002</v>
      </c>
    </row>
    <row r="433" spans="1:16" x14ac:dyDescent="0.25">
      <c r="A433" s="1">
        <v>424692</v>
      </c>
      <c r="B433" s="19" t="str">
        <f>LOOKUP(Tabela1[[#This Row],[Matricula]],Contratos!A:A,Contratos!B:B)</f>
        <v xml:space="preserve">REGILENE BOMFIM </v>
      </c>
      <c r="C433" s="19" t="str">
        <f>LOOKUP(Tabela1[[#This Row],[Matricula]],Contratos!A:A,Contratos!C:C)</f>
        <v>AENFTEMP</v>
      </c>
      <c r="D433" s="19" t="str">
        <f>LOOKUP(Tabela1[[#This Row],[Matricula]],Contratos!A:A,Contratos!D:D)</f>
        <v xml:space="preserve">AUXILIAR DE ENFERMAGEM </v>
      </c>
      <c r="E433" s="1" t="s">
        <v>649</v>
      </c>
      <c r="F433" s="19" t="str">
        <f>LOOKUP(Tabela1[[#This Row],[Matricula]],Contratos!A:A,Contratos!I:I)</f>
        <v>DAPS</v>
      </c>
      <c r="G433" s="2">
        <f>LOOKUP(Tabela1[[#This Row],[Matricula]],Tabela2[Matrícula],Tabela2[Admissão])</f>
        <v>44312</v>
      </c>
      <c r="H433" s="2" t="str">
        <f>IF(LOOKUP(Tabela1[[#This Row],[Matricula]],Contratos!A:A,Contratos!H:H)="","ATIVO",LOOKUP(Tabela1[[#This Row],[Matricula]],Contratos!A:A,Contratos!H:H))</f>
        <v>ATIVO</v>
      </c>
      <c r="I433" s="3" t="str">
        <f>LOOKUP(Tabela1[[#This Row],[Matricula]],Contratos!A:A,Contratos!F:F)</f>
        <v xml:space="preserve">TRABALHANDO </v>
      </c>
      <c r="J433" s="3">
        <v>3240.48</v>
      </c>
      <c r="K433" s="3">
        <v>2934.23</v>
      </c>
      <c r="L433" s="3">
        <v>1846.99</v>
      </c>
      <c r="M433" s="3">
        <v>0</v>
      </c>
      <c r="N433" s="3">
        <v>1393.49</v>
      </c>
      <c r="O433" s="3">
        <v>0</v>
      </c>
      <c r="P433" s="3">
        <v>306.25</v>
      </c>
    </row>
    <row r="434" spans="1:16" x14ac:dyDescent="0.25">
      <c r="A434" s="1">
        <v>424706</v>
      </c>
      <c r="B434" s="19" t="str">
        <f>LOOKUP(Tabela1[[#This Row],[Matricula]],Contratos!A:A,Contratos!B:B)</f>
        <v xml:space="preserve">APARECIDA ALZIRA GARCIA DE ASSIS </v>
      </c>
      <c r="C434" s="19" t="str">
        <f>LOOKUP(Tabela1[[#This Row],[Matricula]],Contratos!A:A,Contratos!C:C)</f>
        <v>AENFTEMP</v>
      </c>
      <c r="D434" s="19" t="str">
        <f>LOOKUP(Tabela1[[#This Row],[Matricula]],Contratos!A:A,Contratos!D:D)</f>
        <v xml:space="preserve">AUXILIAR DE ENFERMAGEM </v>
      </c>
      <c r="E434" s="1" t="s">
        <v>649</v>
      </c>
      <c r="F434" s="19" t="str">
        <f>LOOKUP(Tabela1[[#This Row],[Matricula]],Contratos!A:A,Contratos!I:I)</f>
        <v xml:space="preserve">HU </v>
      </c>
      <c r="G434" s="2">
        <f>LOOKUP(Tabela1[[#This Row],[Matricula]],Tabela2[Matrícula],Tabela2[Admissão])</f>
        <v>44312</v>
      </c>
      <c r="H434" s="2" t="str">
        <f>IF(LOOKUP(Tabela1[[#This Row],[Matricula]],Contratos!A:A,Contratos!H:H)="","ATIVO",LOOKUP(Tabela1[[#This Row],[Matricula]],Contratos!A:A,Contratos!H:H))</f>
        <v>ATIVO</v>
      </c>
      <c r="I434" s="3" t="str">
        <f>LOOKUP(Tabela1[[#This Row],[Matricula]],Contratos!A:A,Contratos!F:F)</f>
        <v xml:space="preserve">TRABALHANDO </v>
      </c>
      <c r="J434" s="3">
        <v>3240.48</v>
      </c>
      <c r="K434" s="3">
        <v>2823.34</v>
      </c>
      <c r="L434" s="3">
        <v>1846.99</v>
      </c>
      <c r="M434" s="3">
        <v>0</v>
      </c>
      <c r="N434" s="3">
        <v>1393.49</v>
      </c>
      <c r="O434" s="3">
        <v>0</v>
      </c>
      <c r="P434" s="3">
        <v>417.14</v>
      </c>
    </row>
    <row r="435" spans="1:16" x14ac:dyDescent="0.25">
      <c r="A435" s="1">
        <v>424714</v>
      </c>
      <c r="B435" s="19" t="str">
        <f>LOOKUP(Tabela1[[#This Row],[Matricula]],Contratos!A:A,Contratos!B:B)</f>
        <v xml:space="preserve">WILMA APARECIDA DA SILVA E SOUZA </v>
      </c>
      <c r="C435" s="19" t="str">
        <f>LOOKUP(Tabela1[[#This Row],[Matricula]],Contratos!A:A,Contratos!C:C)</f>
        <v>AENFTEMP</v>
      </c>
      <c r="D435" s="19" t="str">
        <f>LOOKUP(Tabela1[[#This Row],[Matricula]],Contratos!A:A,Contratos!D:D)</f>
        <v xml:space="preserve">AUXILIAR DE ENFERMAGEM </v>
      </c>
      <c r="E435" s="1" t="s">
        <v>649</v>
      </c>
      <c r="F435" s="19" t="str">
        <f>LOOKUP(Tabela1[[#This Row],[Matricula]],Contratos!A:A,Contratos!I:I)</f>
        <v>DAPS</v>
      </c>
      <c r="G435" s="2">
        <f>LOOKUP(Tabela1[[#This Row],[Matricula]],Tabela2[Matrícula],Tabela2[Admissão])</f>
        <v>44312</v>
      </c>
      <c r="H435" s="2" t="str">
        <f>IF(LOOKUP(Tabela1[[#This Row],[Matricula]],Contratos!A:A,Contratos!H:H)="","ATIVO",LOOKUP(Tabela1[[#This Row],[Matricula]],Contratos!A:A,Contratos!H:H))</f>
        <v>ATIVO</v>
      </c>
      <c r="I435" s="3" t="str">
        <f>LOOKUP(Tabela1[[#This Row],[Matricula]],Contratos!A:A,Contratos!F:F)</f>
        <v xml:space="preserve">TRABALHANDO </v>
      </c>
      <c r="J435" s="3">
        <v>3240.48</v>
      </c>
      <c r="K435" s="3">
        <v>2934.23</v>
      </c>
      <c r="L435" s="3">
        <v>1846.99</v>
      </c>
      <c r="M435" s="3">
        <v>0</v>
      </c>
      <c r="N435" s="3">
        <v>1393.49</v>
      </c>
      <c r="O435" s="3">
        <v>0</v>
      </c>
      <c r="P435" s="3">
        <v>306.25</v>
      </c>
    </row>
    <row r="436" spans="1:16" x14ac:dyDescent="0.25">
      <c r="A436" s="1">
        <v>424722</v>
      </c>
      <c r="B436" s="19" t="str">
        <f>LOOKUP(Tabela1[[#This Row],[Matricula]],Contratos!A:A,Contratos!B:B)</f>
        <v xml:space="preserve">CARLA BIANCA DE FARIA </v>
      </c>
      <c r="C436" s="19" t="str">
        <f>LOOKUP(Tabela1[[#This Row],[Matricula]],Contratos!A:A,Contratos!C:C)</f>
        <v>AENFTEMP</v>
      </c>
      <c r="D436" s="19" t="str">
        <f>LOOKUP(Tabela1[[#This Row],[Matricula]],Contratos!A:A,Contratos!D:D)</f>
        <v xml:space="preserve">AUXILIAR DE ENFERMAGEM </v>
      </c>
      <c r="E436" s="1" t="s">
        <v>649</v>
      </c>
      <c r="F436" s="19" t="str">
        <f>LOOKUP(Tabela1[[#This Row],[Matricula]],Contratos!A:A,Contratos!I:I)</f>
        <v>DAPS</v>
      </c>
      <c r="G436" s="2">
        <f>LOOKUP(Tabela1[[#This Row],[Matricula]],Tabela2[Matrícula],Tabela2[Admissão])</f>
        <v>44312</v>
      </c>
      <c r="H436" s="2" t="str">
        <f>IF(LOOKUP(Tabela1[[#This Row],[Matricula]],Contratos!A:A,Contratos!H:H)="","ATIVO",LOOKUP(Tabela1[[#This Row],[Matricula]],Contratos!A:A,Contratos!H:H))</f>
        <v>ATIVO</v>
      </c>
      <c r="I436" s="3" t="str">
        <f>LOOKUP(Tabela1[[#This Row],[Matricula]],Contratos!A:A,Contratos!F:F)</f>
        <v xml:space="preserve">TRABALHANDO </v>
      </c>
      <c r="J436" s="3">
        <v>3011.63</v>
      </c>
      <c r="K436" s="3">
        <v>2693.93</v>
      </c>
      <c r="L436" s="3">
        <v>1846.99</v>
      </c>
      <c r="M436" s="3">
        <v>0</v>
      </c>
      <c r="N436" s="3">
        <v>1164.6400000000001</v>
      </c>
      <c r="O436" s="3">
        <v>0</v>
      </c>
      <c r="P436" s="3">
        <v>317.7</v>
      </c>
    </row>
    <row r="437" spans="1:16" x14ac:dyDescent="0.25">
      <c r="A437" s="1">
        <v>424730</v>
      </c>
      <c r="B437" s="19" t="str">
        <f>LOOKUP(Tabela1[[#This Row],[Matricula]],Contratos!A:A,Contratos!B:B)</f>
        <v xml:space="preserve">ANDREIA APARECIDA DE MELO </v>
      </c>
      <c r="C437" s="19" t="str">
        <f>LOOKUP(Tabela1[[#This Row],[Matricula]],Contratos!A:A,Contratos!C:C)</f>
        <v>AENFTEMP</v>
      </c>
      <c r="D437" s="19" t="str">
        <f>LOOKUP(Tabela1[[#This Row],[Matricula]],Contratos!A:A,Contratos!D:D)</f>
        <v xml:space="preserve">AUXILIAR DE ENFERMAGEM </v>
      </c>
      <c r="E437" s="1" t="s">
        <v>649</v>
      </c>
      <c r="F437" s="19" t="str">
        <f>LOOKUP(Tabela1[[#This Row],[Matricula]],Contratos!A:A,Contratos!I:I)</f>
        <v>DAPS</v>
      </c>
      <c r="G437" s="2">
        <f>LOOKUP(Tabela1[[#This Row],[Matricula]],Tabela2[Matrícula],Tabela2[Admissão])</f>
        <v>44319</v>
      </c>
      <c r="H437" s="2" t="str">
        <f>IF(LOOKUP(Tabela1[[#This Row],[Matricula]],Contratos!A:A,Contratos!H:H)="","ATIVO",LOOKUP(Tabela1[[#This Row],[Matricula]],Contratos!A:A,Contratos!H:H))</f>
        <v>ATIVO</v>
      </c>
      <c r="I437" s="3" t="str">
        <f>LOOKUP(Tabela1[[#This Row],[Matricula]],Contratos!A:A,Contratos!F:F)</f>
        <v xml:space="preserve">TRABALHANDO </v>
      </c>
      <c r="J437" s="3">
        <v>2445.4299999999998</v>
      </c>
      <c r="K437" s="3">
        <v>2234.59</v>
      </c>
      <c r="L437" s="3">
        <v>1727.82</v>
      </c>
      <c r="M437" s="3">
        <v>0</v>
      </c>
      <c r="N437" s="3">
        <v>717.61</v>
      </c>
      <c r="O437" s="3">
        <v>0</v>
      </c>
      <c r="P437" s="3">
        <v>210.84</v>
      </c>
    </row>
    <row r="438" spans="1:16" x14ac:dyDescent="0.25">
      <c r="A438" s="1">
        <v>424749</v>
      </c>
      <c r="B438" s="19" t="str">
        <f>LOOKUP(Tabela1[[#This Row],[Matricula]],Contratos!A:A,Contratos!B:B)</f>
        <v xml:space="preserve">NADIR MONTEIRO DE SOUZA SANTOS </v>
      </c>
      <c r="C438" s="19" t="str">
        <f>LOOKUP(Tabela1[[#This Row],[Matricula]],Contratos!A:A,Contratos!C:C)</f>
        <v>AENFTEMP</v>
      </c>
      <c r="D438" s="19" t="str">
        <f>LOOKUP(Tabela1[[#This Row],[Matricula]],Contratos!A:A,Contratos!D:D)</f>
        <v xml:space="preserve">AUXILIAR DE ENFERMAGEM </v>
      </c>
      <c r="E438" s="1" t="s">
        <v>649</v>
      </c>
      <c r="F438" s="19" t="str">
        <f>LOOKUP(Tabela1[[#This Row],[Matricula]],Contratos!A:A,Contratos!I:I)</f>
        <v xml:space="preserve">HU </v>
      </c>
      <c r="G438" s="2">
        <f>LOOKUP(Tabela1[[#This Row],[Matricula]],Tabela2[Matrícula],Tabela2[Admissão])</f>
        <v>44319</v>
      </c>
      <c r="H438" s="2" t="str">
        <f>IF(LOOKUP(Tabela1[[#This Row],[Matricula]],Contratos!A:A,Contratos!H:H)="","ATIVO",LOOKUP(Tabela1[[#This Row],[Matricula]],Contratos!A:A,Contratos!H:H))</f>
        <v>ATIVO</v>
      </c>
      <c r="I438" s="3" t="str">
        <f>LOOKUP(Tabela1[[#This Row],[Matricula]],Contratos!A:A,Contratos!F:F)</f>
        <v xml:space="preserve">TRABALHANDO </v>
      </c>
      <c r="J438" s="3">
        <v>2659.52</v>
      </c>
      <c r="K438" s="3">
        <v>2422.9899999999998</v>
      </c>
      <c r="L438" s="3">
        <v>1727.82</v>
      </c>
      <c r="M438" s="3">
        <v>0</v>
      </c>
      <c r="N438" s="3">
        <v>931.7</v>
      </c>
      <c r="O438" s="3">
        <v>0</v>
      </c>
      <c r="P438" s="3">
        <v>236.53</v>
      </c>
    </row>
    <row r="439" spans="1:16" x14ac:dyDescent="0.25">
      <c r="A439" s="1">
        <v>424757</v>
      </c>
      <c r="B439" s="19" t="str">
        <f>LOOKUP(Tabela1[[#This Row],[Matricula]],Contratos!A:A,Contratos!B:B)</f>
        <v xml:space="preserve">THAIS SANTOS BAGGIO </v>
      </c>
      <c r="C439" s="19" t="str">
        <f>LOOKUP(Tabela1[[#This Row],[Matricula]],Contratos!A:A,Contratos!C:C)</f>
        <v>AENFTEMP</v>
      </c>
      <c r="D439" s="19" t="str">
        <f>LOOKUP(Tabela1[[#This Row],[Matricula]],Contratos!A:A,Contratos!D:D)</f>
        <v xml:space="preserve">AUXILIAR DE ENFERMAGEM </v>
      </c>
      <c r="E439" s="1" t="s">
        <v>649</v>
      </c>
      <c r="F439" s="19" t="str">
        <f>LOOKUP(Tabela1[[#This Row],[Matricula]],Contratos!A:A,Contratos!I:I)</f>
        <v xml:space="preserve">HU </v>
      </c>
      <c r="G439" s="2">
        <f>LOOKUP(Tabela1[[#This Row],[Matricula]],Tabela2[Matrícula],Tabela2[Admissão])</f>
        <v>44319</v>
      </c>
      <c r="H439" s="2" t="str">
        <f>IF(LOOKUP(Tabela1[[#This Row],[Matricula]],Contratos!A:A,Contratos!H:H)="","ATIVO",LOOKUP(Tabela1[[#This Row],[Matricula]],Contratos!A:A,Contratos!H:H))</f>
        <v>ATIVO</v>
      </c>
      <c r="I439" s="3" t="str">
        <f>LOOKUP(Tabela1[[#This Row],[Matricula]],Contratos!A:A,Contratos!F:F)</f>
        <v xml:space="preserve">TRABALHANDO </v>
      </c>
      <c r="J439" s="3">
        <v>2659.52</v>
      </c>
      <c r="K439" s="3">
        <v>2422.9899999999998</v>
      </c>
      <c r="L439" s="3">
        <v>1727.82</v>
      </c>
      <c r="M439" s="3">
        <v>0</v>
      </c>
      <c r="N439" s="3">
        <v>931.7</v>
      </c>
      <c r="O439" s="3">
        <v>0</v>
      </c>
      <c r="P439" s="3">
        <v>236.53</v>
      </c>
    </row>
    <row r="440" spans="1:16" x14ac:dyDescent="0.25">
      <c r="A440" s="1">
        <v>424765</v>
      </c>
      <c r="B440" s="19" t="str">
        <f>LOOKUP(Tabela1[[#This Row],[Matricula]],Contratos!A:A,Contratos!B:B)</f>
        <v xml:space="preserve">ANGELA MACEDO DANTAS </v>
      </c>
      <c r="C440" s="19" t="str">
        <f>LOOKUP(Tabela1[[#This Row],[Matricula]],Contratos!A:A,Contratos!C:C)</f>
        <v>AENFTEMP</v>
      </c>
      <c r="D440" s="19" t="str">
        <f>LOOKUP(Tabela1[[#This Row],[Matricula]],Contratos!A:A,Contratos!D:D)</f>
        <v xml:space="preserve">AUXILIAR DE ENFERMAGEM </v>
      </c>
      <c r="E440" s="1" t="s">
        <v>649</v>
      </c>
      <c r="F440" s="19" t="str">
        <f>LOOKUP(Tabela1[[#This Row],[Matricula]],Contratos!A:A,Contratos!I:I)</f>
        <v xml:space="preserve">HU </v>
      </c>
      <c r="G440" s="2">
        <f>LOOKUP(Tabela1[[#This Row],[Matricula]],Tabela2[Matrícula],Tabela2[Admissão])</f>
        <v>44319</v>
      </c>
      <c r="H440" s="2" t="str">
        <f>IF(LOOKUP(Tabela1[[#This Row],[Matricula]],Contratos!A:A,Contratos!H:H)="","ATIVO",LOOKUP(Tabela1[[#This Row],[Matricula]],Contratos!A:A,Contratos!H:H))</f>
        <v>ATIVO</v>
      </c>
      <c r="I440" s="3" t="str">
        <f>LOOKUP(Tabela1[[#This Row],[Matricula]],Contratos!A:A,Contratos!F:F)</f>
        <v xml:space="preserve">TRABALHANDO </v>
      </c>
      <c r="J440" s="3">
        <v>2659.52</v>
      </c>
      <c r="K440" s="3">
        <v>2422.9899999999998</v>
      </c>
      <c r="L440" s="3">
        <v>1727.82</v>
      </c>
      <c r="M440" s="3">
        <v>0</v>
      </c>
      <c r="N440" s="3">
        <v>931.7</v>
      </c>
      <c r="O440" s="3">
        <v>0</v>
      </c>
      <c r="P440" s="3">
        <v>236.53</v>
      </c>
    </row>
    <row r="441" spans="1:16" x14ac:dyDescent="0.25">
      <c r="A441" s="1">
        <v>424773</v>
      </c>
      <c r="B441" s="19" t="str">
        <f>LOOKUP(Tabela1[[#This Row],[Matricula]],Contratos!A:A,Contratos!B:B)</f>
        <v xml:space="preserve">ANA PAULA DE LIMA </v>
      </c>
      <c r="C441" s="19" t="str">
        <f>LOOKUP(Tabela1[[#This Row],[Matricula]],Contratos!A:A,Contratos!C:C)</f>
        <v>AENFTEMP</v>
      </c>
      <c r="D441" s="19" t="str">
        <f>LOOKUP(Tabela1[[#This Row],[Matricula]],Contratos!A:A,Contratos!D:D)</f>
        <v xml:space="preserve">AUXILIAR DE ENFERMAGEM </v>
      </c>
      <c r="E441" s="1" t="s">
        <v>649</v>
      </c>
      <c r="F441" s="19" t="str">
        <f>LOOKUP(Tabela1[[#This Row],[Matricula]],Contratos!A:A,Contratos!I:I)</f>
        <v xml:space="preserve">HU </v>
      </c>
      <c r="G441" s="2">
        <f>LOOKUP(Tabela1[[#This Row],[Matricula]],Tabela2[Matrícula],Tabela2[Admissão])</f>
        <v>44319</v>
      </c>
      <c r="H441" s="2" t="str">
        <f>IF(LOOKUP(Tabela1[[#This Row],[Matricula]],Contratos!A:A,Contratos!H:H)="","ATIVO",LOOKUP(Tabela1[[#This Row],[Matricula]],Contratos!A:A,Contratos!H:H))</f>
        <v>ATIVO</v>
      </c>
      <c r="I441" s="3" t="str">
        <f>LOOKUP(Tabela1[[#This Row],[Matricula]],Contratos!A:A,Contratos!F:F)</f>
        <v xml:space="preserve">TRABALHANDO </v>
      </c>
      <c r="J441" s="3">
        <v>2659.52</v>
      </c>
      <c r="K441" s="3">
        <v>2422.9899999999998</v>
      </c>
      <c r="L441" s="3">
        <v>1727.82</v>
      </c>
      <c r="M441" s="3">
        <v>0</v>
      </c>
      <c r="N441" s="3">
        <v>931.7</v>
      </c>
      <c r="O441" s="3">
        <v>0</v>
      </c>
      <c r="P441" s="3">
        <v>236.53</v>
      </c>
    </row>
    <row r="442" spans="1:16" x14ac:dyDescent="0.25">
      <c r="A442" s="1">
        <v>424781</v>
      </c>
      <c r="B442" s="19" t="str">
        <f>LOOKUP(Tabela1[[#This Row],[Matricula]],Contratos!A:A,Contratos!B:B)</f>
        <v xml:space="preserve">MARIA REGINA DE MELLO </v>
      </c>
      <c r="C442" s="19" t="str">
        <f>LOOKUP(Tabela1[[#This Row],[Matricula]],Contratos!A:A,Contratos!C:C)</f>
        <v>AENFTEMP</v>
      </c>
      <c r="D442" s="19" t="str">
        <f>LOOKUP(Tabela1[[#This Row],[Matricula]],Contratos!A:A,Contratos!D:D)</f>
        <v xml:space="preserve">AUXILIAR DE ENFERMAGEM </v>
      </c>
      <c r="E442" s="1" t="s">
        <v>649</v>
      </c>
      <c r="F442" s="19" t="str">
        <f>LOOKUP(Tabela1[[#This Row],[Matricula]],Contratos!A:A,Contratos!I:I)</f>
        <v>DUES</v>
      </c>
      <c r="G442" s="2">
        <f>LOOKUP(Tabela1[[#This Row],[Matricula]],Tabela2[Matrícula],Tabela2[Admissão])</f>
        <v>44319</v>
      </c>
      <c r="H442" s="2" t="str">
        <f>IF(LOOKUP(Tabela1[[#This Row],[Matricula]],Contratos!A:A,Contratos!H:H)="","ATIVO",LOOKUP(Tabela1[[#This Row],[Matricula]],Contratos!A:A,Contratos!H:H))</f>
        <v>ATIVO</v>
      </c>
      <c r="I442" s="3" t="str">
        <f>LOOKUP(Tabela1[[#This Row],[Matricula]],Contratos!A:A,Contratos!F:F)</f>
        <v xml:space="preserve">TRABALHANDO </v>
      </c>
      <c r="J442" s="3">
        <v>2445.4299999999998</v>
      </c>
      <c r="K442" s="3">
        <v>2234.59</v>
      </c>
      <c r="L442" s="3">
        <v>1727.82</v>
      </c>
      <c r="M442" s="3">
        <v>0</v>
      </c>
      <c r="N442" s="3">
        <v>717.61</v>
      </c>
      <c r="O442" s="3">
        <v>0</v>
      </c>
      <c r="P442" s="3">
        <v>210.84</v>
      </c>
    </row>
    <row r="443" spans="1:16" x14ac:dyDescent="0.25">
      <c r="A443" s="1">
        <v>424790</v>
      </c>
      <c r="B443" s="19" t="str">
        <f>LOOKUP(Tabela1[[#This Row],[Matricula]],Contratos!A:A,Contratos!B:B)</f>
        <v xml:space="preserve">VIVIAN CRISTIANE DOS SANTOS GIL </v>
      </c>
      <c r="C443" s="19" t="str">
        <f>LOOKUP(Tabela1[[#This Row],[Matricula]],Contratos!A:A,Contratos!C:C)</f>
        <v>AENFTEMP</v>
      </c>
      <c r="D443" s="19" t="str">
        <f>LOOKUP(Tabela1[[#This Row],[Matricula]],Contratos!A:A,Contratos!D:D)</f>
        <v xml:space="preserve">AUXILIAR DE ENFERMAGEM </v>
      </c>
      <c r="E443" s="1" t="s">
        <v>649</v>
      </c>
      <c r="F443" s="19" t="str">
        <f>LOOKUP(Tabela1[[#This Row],[Matricula]],Contratos!A:A,Contratos!I:I)</f>
        <v>DAPS</v>
      </c>
      <c r="G443" s="2">
        <f>LOOKUP(Tabela1[[#This Row],[Matricula]],Tabela2[Matrícula],Tabela2[Admissão])</f>
        <v>44319</v>
      </c>
      <c r="H443" s="2" t="str">
        <f>IF(LOOKUP(Tabela1[[#This Row],[Matricula]],Contratos!A:A,Contratos!H:H)="","ATIVO",LOOKUP(Tabela1[[#This Row],[Matricula]],Contratos!A:A,Contratos!H:H))</f>
        <v>ATIVO</v>
      </c>
      <c r="I443" s="3" t="str">
        <f>LOOKUP(Tabela1[[#This Row],[Matricula]],Contratos!A:A,Contratos!F:F)</f>
        <v xml:space="preserve">TRABALHANDO </v>
      </c>
      <c r="J443" s="3">
        <v>2445.4299999999998</v>
      </c>
      <c r="K443" s="3">
        <v>2234.59</v>
      </c>
      <c r="L443" s="3">
        <v>1727.82</v>
      </c>
      <c r="M443" s="3">
        <v>0</v>
      </c>
      <c r="N443" s="3">
        <v>717.61</v>
      </c>
      <c r="O443" s="3">
        <v>0</v>
      </c>
      <c r="P443" s="3">
        <v>210.84</v>
      </c>
    </row>
    <row r="444" spans="1:16" x14ac:dyDescent="0.25">
      <c r="A444" s="1">
        <v>424803</v>
      </c>
      <c r="B444" s="19" t="str">
        <f>LOOKUP(Tabela1[[#This Row],[Matricula]],Contratos!A:A,Contratos!B:B)</f>
        <v xml:space="preserve">STEFANY LALESKA VENANCIO </v>
      </c>
      <c r="C444" s="19" t="str">
        <f>LOOKUP(Tabela1[[#This Row],[Matricula]],Contratos!A:A,Contratos!C:C)</f>
        <v>AENFTEMP</v>
      </c>
      <c r="D444" s="19" t="str">
        <f>LOOKUP(Tabela1[[#This Row],[Matricula]],Contratos!A:A,Contratos!D:D)</f>
        <v xml:space="preserve">AUXILIAR DE ENFERMAGEM </v>
      </c>
      <c r="E444" s="1" t="s">
        <v>649</v>
      </c>
      <c r="F444" s="19" t="str">
        <f>LOOKUP(Tabela1[[#This Row],[Matricula]],Contratos!A:A,Contratos!I:I)</f>
        <v>DAPS</v>
      </c>
      <c r="G444" s="2">
        <f>LOOKUP(Tabela1[[#This Row],[Matricula]],Tabela2[Matrícula],Tabela2[Admissão])</f>
        <v>44319</v>
      </c>
      <c r="H444" s="2" t="str">
        <f>IF(LOOKUP(Tabela1[[#This Row],[Matricula]],Contratos!A:A,Contratos!H:H)="","ATIVO",LOOKUP(Tabela1[[#This Row],[Matricula]],Contratos!A:A,Contratos!H:H))</f>
        <v>ATIVO</v>
      </c>
      <c r="I444" s="3" t="str">
        <f>LOOKUP(Tabela1[[#This Row],[Matricula]],Contratos!A:A,Contratos!F:F)</f>
        <v xml:space="preserve">TRABALHANDO </v>
      </c>
      <c r="J444" s="3">
        <v>2445.4299999999998</v>
      </c>
      <c r="K444" s="3">
        <v>2213.63</v>
      </c>
      <c r="L444" s="3">
        <v>1727.82</v>
      </c>
      <c r="M444" s="3">
        <v>0</v>
      </c>
      <c r="N444" s="3">
        <v>717.61</v>
      </c>
      <c r="O444" s="3">
        <v>0</v>
      </c>
      <c r="P444" s="3">
        <v>231.8</v>
      </c>
    </row>
    <row r="445" spans="1:16" x14ac:dyDescent="0.25">
      <c r="A445" s="1">
        <v>424811</v>
      </c>
      <c r="B445" s="19" t="str">
        <f>LOOKUP(Tabela1[[#This Row],[Matricula]],Contratos!A:A,Contratos!B:B)</f>
        <v xml:space="preserve">TATIANE SABINO DE SOUZA </v>
      </c>
      <c r="C445" s="19" t="str">
        <f>LOOKUP(Tabela1[[#This Row],[Matricula]],Contratos!A:A,Contratos!C:C)</f>
        <v>AENFTEMP</v>
      </c>
      <c r="D445" s="19" t="str">
        <f>LOOKUP(Tabela1[[#This Row],[Matricula]],Contratos!A:A,Contratos!D:D)</f>
        <v xml:space="preserve">AUXILIAR DE ENFERMAGEM </v>
      </c>
      <c r="E445" s="1" t="s">
        <v>649</v>
      </c>
      <c r="F445" s="19" t="str">
        <f>LOOKUP(Tabela1[[#This Row],[Matricula]],Contratos!A:A,Contratos!I:I)</f>
        <v>DUES</v>
      </c>
      <c r="G445" s="2">
        <f>LOOKUP(Tabela1[[#This Row],[Matricula]],Tabela2[Matrícula],Tabela2[Admissão])</f>
        <v>44319</v>
      </c>
      <c r="H445" s="2" t="str">
        <f>IF(LOOKUP(Tabela1[[#This Row],[Matricula]],Contratos!A:A,Contratos!H:H)="","ATIVO",LOOKUP(Tabela1[[#This Row],[Matricula]],Contratos!A:A,Contratos!H:H))</f>
        <v>ATIVO</v>
      </c>
      <c r="I445" s="3" t="str">
        <f>LOOKUP(Tabela1[[#This Row],[Matricula]],Contratos!A:A,Contratos!F:F)</f>
        <v xml:space="preserve">TRABALHANDO </v>
      </c>
      <c r="J445" s="3">
        <v>2659.52</v>
      </c>
      <c r="K445" s="3">
        <v>2422.9899999999998</v>
      </c>
      <c r="L445" s="3">
        <v>1727.82</v>
      </c>
      <c r="M445" s="3">
        <v>0</v>
      </c>
      <c r="N445" s="3">
        <v>931.7</v>
      </c>
      <c r="O445" s="3">
        <v>0</v>
      </c>
      <c r="P445" s="3">
        <v>236.53</v>
      </c>
    </row>
    <row r="446" spans="1:16" x14ac:dyDescent="0.25">
      <c r="A446" s="1">
        <v>424820</v>
      </c>
      <c r="B446" s="19" t="str">
        <f>LOOKUP(Tabela1[[#This Row],[Matricula]],Contratos!A:A,Contratos!B:B)</f>
        <v xml:space="preserve">LEILA MARIA NELSON </v>
      </c>
      <c r="C446" s="19" t="str">
        <f>LOOKUP(Tabela1[[#This Row],[Matricula]],Contratos!A:A,Contratos!C:C)</f>
        <v>AENFTEMP</v>
      </c>
      <c r="D446" s="19" t="str">
        <f>LOOKUP(Tabela1[[#This Row],[Matricula]],Contratos!A:A,Contratos!D:D)</f>
        <v xml:space="preserve">AUXILIAR DE ENFERMAGEM </v>
      </c>
      <c r="E446" s="1" t="s">
        <v>649</v>
      </c>
      <c r="F446" s="19" t="str">
        <f>LOOKUP(Tabela1[[#This Row],[Matricula]],Contratos!A:A,Contratos!I:I)</f>
        <v xml:space="preserve">HU </v>
      </c>
      <c r="G446" s="2">
        <f>LOOKUP(Tabela1[[#This Row],[Matricula]],Tabela2[Matrícula],Tabela2[Admissão])</f>
        <v>44319</v>
      </c>
      <c r="H446" s="2" t="str">
        <f>IF(LOOKUP(Tabela1[[#This Row],[Matricula]],Contratos!A:A,Contratos!H:H)="","ATIVO",LOOKUP(Tabela1[[#This Row],[Matricula]],Contratos!A:A,Contratos!H:H))</f>
        <v>ATIVO</v>
      </c>
      <c r="I446" s="3" t="str">
        <f>LOOKUP(Tabela1[[#This Row],[Matricula]],Contratos!A:A,Contratos!F:F)</f>
        <v xml:space="preserve">TRABALHANDO </v>
      </c>
      <c r="J446" s="3">
        <v>2659.52</v>
      </c>
      <c r="K446" s="3">
        <v>2416.4299999999998</v>
      </c>
      <c r="L446" s="3">
        <v>1727.82</v>
      </c>
      <c r="M446" s="3">
        <v>0</v>
      </c>
      <c r="N446" s="3">
        <v>931.7</v>
      </c>
      <c r="O446" s="3">
        <v>0</v>
      </c>
      <c r="P446" s="3">
        <v>243.09</v>
      </c>
    </row>
    <row r="447" spans="1:16" x14ac:dyDescent="0.25">
      <c r="A447" s="1">
        <v>424838</v>
      </c>
      <c r="B447" s="19" t="str">
        <f>LOOKUP(Tabela1[[#This Row],[Matricula]],Contratos!A:A,Contratos!B:B)</f>
        <v xml:space="preserve">DIOGO DA COSTA BARROS </v>
      </c>
      <c r="C447" s="19" t="str">
        <f>LOOKUP(Tabela1[[#This Row],[Matricula]],Contratos!A:A,Contratos!C:C)</f>
        <v>AENFTEMP</v>
      </c>
      <c r="D447" s="19" t="str">
        <f>LOOKUP(Tabela1[[#This Row],[Matricula]],Contratos!A:A,Contratos!D:D)</f>
        <v xml:space="preserve">AUXILIAR DE ENFERMAGEM </v>
      </c>
      <c r="E447" s="1" t="s">
        <v>649</v>
      </c>
      <c r="F447" s="19" t="str">
        <f>LOOKUP(Tabela1[[#This Row],[Matricula]],Contratos!A:A,Contratos!I:I)</f>
        <v xml:space="preserve">HU </v>
      </c>
      <c r="G447" s="2">
        <f>LOOKUP(Tabela1[[#This Row],[Matricula]],Tabela2[Matrícula],Tabela2[Admissão])</f>
        <v>44319</v>
      </c>
      <c r="H447" s="2" t="str">
        <f>IF(LOOKUP(Tabela1[[#This Row],[Matricula]],Contratos!A:A,Contratos!H:H)="","ATIVO",LOOKUP(Tabela1[[#This Row],[Matricula]],Contratos!A:A,Contratos!H:H))</f>
        <v>ATIVO</v>
      </c>
      <c r="I447" s="3" t="str">
        <f>LOOKUP(Tabela1[[#This Row],[Matricula]],Contratos!A:A,Contratos!F:F)</f>
        <v xml:space="preserve">TRABALHANDO </v>
      </c>
      <c r="J447" s="3">
        <v>2659.52</v>
      </c>
      <c r="K447" s="3">
        <v>2422.9899999999998</v>
      </c>
      <c r="L447" s="3">
        <v>1727.82</v>
      </c>
      <c r="M447" s="3">
        <v>0</v>
      </c>
      <c r="N447" s="3">
        <v>931.7</v>
      </c>
      <c r="O447" s="3">
        <v>0</v>
      </c>
      <c r="P447" s="3">
        <v>236.53</v>
      </c>
    </row>
    <row r="448" spans="1:16" x14ac:dyDescent="0.25">
      <c r="A448" s="1">
        <v>424846</v>
      </c>
      <c r="B448" s="19" t="str">
        <f>LOOKUP(Tabela1[[#This Row],[Matricula]],Contratos!A:A,Contratos!B:B)</f>
        <v xml:space="preserve">JULIANA MORAES PERES </v>
      </c>
      <c r="C448" s="19" t="str">
        <f>LOOKUP(Tabela1[[#This Row],[Matricula]],Contratos!A:A,Contratos!C:C)</f>
        <v>AENFTEMP</v>
      </c>
      <c r="D448" s="19" t="str">
        <f>LOOKUP(Tabela1[[#This Row],[Matricula]],Contratos!A:A,Contratos!D:D)</f>
        <v xml:space="preserve">AUXILIAR DE ENFERMAGEM </v>
      </c>
      <c r="E448" s="1" t="s">
        <v>649</v>
      </c>
      <c r="F448" s="19" t="str">
        <f>LOOKUP(Tabela1[[#This Row],[Matricula]],Contratos!A:A,Contratos!I:I)</f>
        <v xml:space="preserve">HU </v>
      </c>
      <c r="G448" s="2">
        <f>LOOKUP(Tabela1[[#This Row],[Matricula]],Tabela2[Matrícula],Tabela2[Admissão])</f>
        <v>44319</v>
      </c>
      <c r="H448" s="2" t="str">
        <f>IF(LOOKUP(Tabela1[[#This Row],[Matricula]],Contratos!A:A,Contratos!H:H)="","ATIVO",LOOKUP(Tabela1[[#This Row],[Matricula]],Contratos!A:A,Contratos!H:H))</f>
        <v>ATIVO</v>
      </c>
      <c r="I448" s="3" t="str">
        <f>LOOKUP(Tabela1[[#This Row],[Matricula]],Contratos!A:A,Contratos!F:F)</f>
        <v xml:space="preserve">TRABALHANDO </v>
      </c>
      <c r="J448" s="3">
        <v>2659.52</v>
      </c>
      <c r="K448" s="3">
        <v>2422.9899999999998</v>
      </c>
      <c r="L448" s="3">
        <v>1727.82</v>
      </c>
      <c r="M448" s="3">
        <v>0</v>
      </c>
      <c r="N448" s="3">
        <v>931.7</v>
      </c>
      <c r="O448" s="3">
        <v>0</v>
      </c>
      <c r="P448" s="3">
        <v>236.53</v>
      </c>
    </row>
    <row r="449" spans="1:16" x14ac:dyDescent="0.25">
      <c r="A449" s="1">
        <v>424854</v>
      </c>
      <c r="B449" s="19" t="str">
        <f>LOOKUP(Tabela1[[#This Row],[Matricula]],Contratos!A:A,Contratos!B:B)</f>
        <v xml:space="preserve">FELIPE ATOS FARIA </v>
      </c>
      <c r="C449" s="19" t="str">
        <f>LOOKUP(Tabela1[[#This Row],[Matricula]],Contratos!A:A,Contratos!C:C)</f>
        <v>AENFTEMP</v>
      </c>
      <c r="D449" s="19" t="str">
        <f>LOOKUP(Tabela1[[#This Row],[Matricula]],Contratos!A:A,Contratos!D:D)</f>
        <v xml:space="preserve">AUXILIAR DE ENFERMAGEM </v>
      </c>
      <c r="E449" s="1" t="s">
        <v>649</v>
      </c>
      <c r="F449" s="19" t="str">
        <f>LOOKUP(Tabela1[[#This Row],[Matricula]],Contratos!A:A,Contratos!I:I)</f>
        <v xml:space="preserve">HU </v>
      </c>
      <c r="G449" s="2">
        <f>LOOKUP(Tabela1[[#This Row],[Matricula]],Tabela2[Matrícula],Tabela2[Admissão])</f>
        <v>44319</v>
      </c>
      <c r="H449" s="2" t="str">
        <f>IF(LOOKUP(Tabela1[[#This Row],[Matricula]],Contratos!A:A,Contratos!H:H)="","ATIVO",LOOKUP(Tabela1[[#This Row],[Matricula]],Contratos!A:A,Contratos!H:H))</f>
        <v>ATIVO</v>
      </c>
      <c r="I449" s="3" t="str">
        <f>LOOKUP(Tabela1[[#This Row],[Matricula]],Contratos!A:A,Contratos!F:F)</f>
        <v xml:space="preserve">TRABALHANDO </v>
      </c>
      <c r="J449" s="3">
        <v>2659.52</v>
      </c>
      <c r="K449" s="3">
        <v>2422.9899999999998</v>
      </c>
      <c r="L449" s="3">
        <v>1727.82</v>
      </c>
      <c r="M449" s="3">
        <v>0</v>
      </c>
      <c r="N449" s="3">
        <v>931.7</v>
      </c>
      <c r="O449" s="3">
        <v>0</v>
      </c>
      <c r="P449" s="3">
        <v>236.53</v>
      </c>
    </row>
    <row r="450" spans="1:16" x14ac:dyDescent="0.25">
      <c r="A450" s="1">
        <v>424862</v>
      </c>
      <c r="B450" s="19" t="str">
        <f>LOOKUP(Tabela1[[#This Row],[Matricula]],Contratos!A:A,Contratos!B:B)</f>
        <v xml:space="preserve">JACQUELINE MOREIRA DA SILVA </v>
      </c>
      <c r="C450" s="19" t="str">
        <f>LOOKUP(Tabela1[[#This Row],[Matricula]],Contratos!A:A,Contratos!C:C)</f>
        <v>AENFTEMP</v>
      </c>
      <c r="D450" s="19" t="str">
        <f>LOOKUP(Tabela1[[#This Row],[Matricula]],Contratos!A:A,Contratos!D:D)</f>
        <v xml:space="preserve">AUXILIAR DE ENFERMAGEM </v>
      </c>
      <c r="E450" s="1" t="s">
        <v>649</v>
      </c>
      <c r="F450" s="19" t="str">
        <f>LOOKUP(Tabela1[[#This Row],[Matricula]],Contratos!A:A,Contratos!I:I)</f>
        <v xml:space="preserve">HU </v>
      </c>
      <c r="G450" s="2">
        <f>LOOKUP(Tabela1[[#This Row],[Matricula]],Tabela2[Matrícula],Tabela2[Admissão])</f>
        <v>44319</v>
      </c>
      <c r="H450" s="2" t="str">
        <f>IF(LOOKUP(Tabela1[[#This Row],[Matricula]],Contratos!A:A,Contratos!H:H)="","ATIVO",LOOKUP(Tabela1[[#This Row],[Matricula]],Contratos!A:A,Contratos!H:H))</f>
        <v>ATIVO</v>
      </c>
      <c r="I450" s="3" t="str">
        <f>LOOKUP(Tabela1[[#This Row],[Matricula]],Contratos!A:A,Contratos!F:F)</f>
        <v xml:space="preserve">TRABALHANDO </v>
      </c>
      <c r="J450" s="3">
        <v>2659.52</v>
      </c>
      <c r="K450" s="3">
        <v>2422.9899999999998</v>
      </c>
      <c r="L450" s="3">
        <v>1727.82</v>
      </c>
      <c r="M450" s="3">
        <v>0</v>
      </c>
      <c r="N450" s="3">
        <v>931.7</v>
      </c>
      <c r="O450" s="3">
        <v>0</v>
      </c>
      <c r="P450" s="3">
        <v>236.53</v>
      </c>
    </row>
    <row r="451" spans="1:16" x14ac:dyDescent="0.25">
      <c r="A451" s="1">
        <v>424870</v>
      </c>
      <c r="B451" s="19" t="str">
        <f>LOOKUP(Tabela1[[#This Row],[Matricula]],Contratos!A:A,Contratos!B:B)</f>
        <v xml:space="preserve">MAYARA NASCIMENTO MARTINS </v>
      </c>
      <c r="C451" s="19" t="str">
        <f>LOOKUP(Tabela1[[#This Row],[Matricula]],Contratos!A:A,Contratos!C:C)</f>
        <v>AENFTEMP</v>
      </c>
      <c r="D451" s="19" t="str">
        <f>LOOKUP(Tabela1[[#This Row],[Matricula]],Contratos!A:A,Contratos!D:D)</f>
        <v xml:space="preserve">AUXILIAR DE ENFERMAGEM </v>
      </c>
      <c r="E451" s="1" t="s">
        <v>649</v>
      </c>
      <c r="F451" s="19" t="str">
        <f>LOOKUP(Tabela1[[#This Row],[Matricula]],Contratos!A:A,Contratos!I:I)</f>
        <v xml:space="preserve">HU </v>
      </c>
      <c r="G451" s="2">
        <f>LOOKUP(Tabela1[[#This Row],[Matricula]],Tabela2[Matrícula],Tabela2[Admissão])</f>
        <v>44319</v>
      </c>
      <c r="H451" s="2" t="str">
        <f>IF(LOOKUP(Tabela1[[#This Row],[Matricula]],Contratos!A:A,Contratos!H:H)="","ATIVO",LOOKUP(Tabela1[[#This Row],[Matricula]],Contratos!A:A,Contratos!H:H))</f>
        <v>ATIVO</v>
      </c>
      <c r="I451" s="3" t="str">
        <f>LOOKUP(Tabela1[[#This Row],[Matricula]],Contratos!A:A,Contratos!F:F)</f>
        <v xml:space="preserve">TRABALHANDO </v>
      </c>
      <c r="J451" s="3">
        <v>2659.52</v>
      </c>
      <c r="K451" s="3">
        <v>2422.9899999999998</v>
      </c>
      <c r="L451" s="3">
        <v>1727.82</v>
      </c>
      <c r="M451" s="3">
        <v>0</v>
      </c>
      <c r="N451" s="3">
        <v>931.7</v>
      </c>
      <c r="O451" s="3">
        <v>0</v>
      </c>
      <c r="P451" s="3">
        <v>236.53</v>
      </c>
    </row>
    <row r="452" spans="1:16" x14ac:dyDescent="0.25">
      <c r="A452" s="1">
        <v>424889</v>
      </c>
      <c r="B452" s="19" t="str">
        <f>LOOKUP(Tabela1[[#This Row],[Matricula]],Contratos!A:A,Contratos!B:B)</f>
        <v xml:space="preserve">MICHELE CRISTINA LEANDRO DE MELLO </v>
      </c>
      <c r="C452" s="19" t="str">
        <f>LOOKUP(Tabela1[[#This Row],[Matricula]],Contratos!A:A,Contratos!C:C)</f>
        <v>AENFTEMP</v>
      </c>
      <c r="D452" s="19" t="str">
        <f>LOOKUP(Tabela1[[#This Row],[Matricula]],Contratos!A:A,Contratos!D:D)</f>
        <v xml:space="preserve">AUXILIAR DE ENFERMAGEM </v>
      </c>
      <c r="E452" s="1" t="s">
        <v>649</v>
      </c>
      <c r="F452" s="19" t="str">
        <f>LOOKUP(Tabela1[[#This Row],[Matricula]],Contratos!A:A,Contratos!I:I)</f>
        <v>DAPS</v>
      </c>
      <c r="G452" s="2">
        <f>LOOKUP(Tabela1[[#This Row],[Matricula]],Tabela2[Matrícula],Tabela2[Admissão])</f>
        <v>44320</v>
      </c>
      <c r="H452" s="2" t="str">
        <f>IF(LOOKUP(Tabela1[[#This Row],[Matricula]],Contratos!A:A,Contratos!H:H)="","ATIVO",LOOKUP(Tabela1[[#This Row],[Matricula]],Contratos!A:A,Contratos!H:H))</f>
        <v>ATIVO</v>
      </c>
      <c r="I452" s="3" t="str">
        <f>LOOKUP(Tabela1[[#This Row],[Matricula]],Contratos!A:A,Contratos!F:F)</f>
        <v xml:space="preserve">TRABALHANDO </v>
      </c>
      <c r="J452" s="3">
        <v>2361.11</v>
      </c>
      <c r="K452" s="3">
        <v>2160.38</v>
      </c>
      <c r="L452" s="3">
        <v>1668.25</v>
      </c>
      <c r="M452" s="3">
        <v>0</v>
      </c>
      <c r="N452" s="3">
        <v>692.86</v>
      </c>
      <c r="O452" s="3">
        <v>0</v>
      </c>
      <c r="P452" s="3">
        <v>200.73</v>
      </c>
    </row>
    <row r="453" spans="1:16" x14ac:dyDescent="0.25">
      <c r="A453" s="1">
        <v>424897</v>
      </c>
      <c r="B453" s="19" t="str">
        <f>LOOKUP(Tabela1[[#This Row],[Matricula]],Contratos!A:A,Contratos!B:B)</f>
        <v xml:space="preserve">ARIANE DE OLIVEIRA LIMA </v>
      </c>
      <c r="C453" s="19" t="str">
        <f>LOOKUP(Tabela1[[#This Row],[Matricula]],Contratos!A:A,Contratos!C:C)</f>
        <v>AENFTEMP</v>
      </c>
      <c r="D453" s="19" t="str">
        <f>LOOKUP(Tabela1[[#This Row],[Matricula]],Contratos!A:A,Contratos!D:D)</f>
        <v xml:space="preserve">AUXILIAR DE ENFERMAGEM </v>
      </c>
      <c r="E453" s="1" t="s">
        <v>649</v>
      </c>
      <c r="F453" s="19" t="str">
        <f>LOOKUP(Tabela1[[#This Row],[Matricula]],Contratos!A:A,Contratos!I:I)</f>
        <v xml:space="preserve">HU </v>
      </c>
      <c r="G453" s="2">
        <f>LOOKUP(Tabela1[[#This Row],[Matricula]],Tabela2[Matrícula],Tabela2[Admissão])</f>
        <v>44319</v>
      </c>
      <c r="H453" s="2" t="str">
        <f>IF(LOOKUP(Tabela1[[#This Row],[Matricula]],Contratos!A:A,Contratos!H:H)="","ATIVO",LOOKUP(Tabela1[[#This Row],[Matricula]],Contratos!A:A,Contratos!H:H))</f>
        <v>ATIVO</v>
      </c>
      <c r="I453" s="3" t="str">
        <f>LOOKUP(Tabela1[[#This Row],[Matricula]],Contratos!A:A,Contratos!F:F)</f>
        <v xml:space="preserve">TRABALHANDO </v>
      </c>
      <c r="J453" s="3">
        <v>2659.52</v>
      </c>
      <c r="K453" s="3">
        <v>2422.9899999999998</v>
      </c>
      <c r="L453" s="3">
        <v>1727.82</v>
      </c>
      <c r="M453" s="3">
        <v>0</v>
      </c>
      <c r="N453" s="3">
        <v>931.7</v>
      </c>
      <c r="O453" s="3">
        <v>0</v>
      </c>
      <c r="P453" s="3">
        <v>236.53</v>
      </c>
    </row>
    <row r="454" spans="1:16" x14ac:dyDescent="0.25">
      <c r="A454" s="1">
        <v>424919</v>
      </c>
      <c r="B454" s="19" t="str">
        <f>LOOKUP(Tabela1[[#This Row],[Matricula]],Contratos!A:A,Contratos!B:B)</f>
        <v xml:space="preserve">KAREEN VASCONCELOS ALVES NERES </v>
      </c>
      <c r="C454" s="19" t="str">
        <f>LOOKUP(Tabela1[[#This Row],[Matricula]],Contratos!A:A,Contratos!C:C)</f>
        <v>ENFTEMP</v>
      </c>
      <c r="D454" s="19" t="str">
        <f>LOOKUP(Tabela1[[#This Row],[Matricula]],Contratos!A:A,Contratos!D:D)</f>
        <v xml:space="preserve">ENFERMEIRO </v>
      </c>
      <c r="E454" s="1" t="s">
        <v>649</v>
      </c>
      <c r="F454" s="19" t="str">
        <f>LOOKUP(Tabela1[[#This Row],[Matricula]],Contratos!A:A,Contratos!I:I)</f>
        <v>DSCS</v>
      </c>
      <c r="G454" s="2">
        <f>LOOKUP(Tabela1[[#This Row],[Matricula]],Tabela2[Matrícula],Tabela2[Admissão])</f>
        <v>44319</v>
      </c>
      <c r="H454" s="2" t="str">
        <f>IF(LOOKUP(Tabela1[[#This Row],[Matricula]],Contratos!A:A,Contratos!H:H)="","ATIVO",LOOKUP(Tabela1[[#This Row],[Matricula]],Contratos!A:A,Contratos!H:H))</f>
        <v>ATIVO</v>
      </c>
      <c r="I454" s="3" t="str">
        <f>LOOKUP(Tabela1[[#This Row],[Matricula]],Contratos!A:A,Contratos!F:F)</f>
        <v xml:space="preserve">TRABALHANDO </v>
      </c>
      <c r="J454" s="3">
        <v>6788.26</v>
      </c>
      <c r="K454" s="3">
        <v>5353.81</v>
      </c>
      <c r="L454" s="3">
        <v>3123.24</v>
      </c>
      <c r="M454" s="3">
        <v>2186.27</v>
      </c>
      <c r="N454" s="3">
        <v>1478.75</v>
      </c>
      <c r="O454" s="3">
        <v>0</v>
      </c>
      <c r="P454" s="3">
        <v>1434.45</v>
      </c>
    </row>
    <row r="455" spans="1:16" x14ac:dyDescent="0.25">
      <c r="A455" s="1">
        <v>424927</v>
      </c>
      <c r="B455" s="19" t="str">
        <f>LOOKUP(Tabela1[[#This Row],[Matricula]],Contratos!A:A,Contratos!B:B)</f>
        <v xml:space="preserve">MICHELLE CRISTINE DE OLIVEIRA VACARIO </v>
      </c>
      <c r="C455" s="19" t="str">
        <f>LOOKUP(Tabela1[[#This Row],[Matricula]],Contratos!A:A,Contratos!C:C)</f>
        <v>ASSISTSAUD</v>
      </c>
      <c r="D455" s="19" t="str">
        <f>LOOKUP(Tabela1[[#This Row],[Matricula]],Contratos!A:A,Contratos!D:D)</f>
        <v xml:space="preserve">ASSISTENTE DE GESTÃO EM SERVIÇOS DE SAÚDE </v>
      </c>
      <c r="E455" s="1" t="s">
        <v>649</v>
      </c>
      <c r="F455" s="19" t="str">
        <f>LOOKUP(Tabela1[[#This Row],[Matricula]],Contratos!A:A,Contratos!I:I)</f>
        <v>DAPS</v>
      </c>
      <c r="G455" s="2">
        <f>LOOKUP(Tabela1[[#This Row],[Matricula]],Tabela2[Matrícula],Tabela2[Admissão])</f>
        <v>44326</v>
      </c>
      <c r="H455" s="2" t="str">
        <f>IF(LOOKUP(Tabela1[[#This Row],[Matricula]],Contratos!A:A,Contratos!H:H)="","ATIVO",LOOKUP(Tabela1[[#This Row],[Matricula]],Contratos!A:A,Contratos!H:H))</f>
        <v>ATIVO</v>
      </c>
      <c r="I455" s="3" t="str">
        <f>LOOKUP(Tabela1[[#This Row],[Matricula]],Contratos!A:A,Contratos!F:F)</f>
        <v xml:space="preserve">TRABALHANDO </v>
      </c>
      <c r="J455" s="3">
        <v>1701.82</v>
      </c>
      <c r="K455" s="3">
        <v>1565.16</v>
      </c>
      <c r="L455" s="3">
        <v>1157.42</v>
      </c>
      <c r="M455" s="3">
        <v>0</v>
      </c>
      <c r="N455" s="3">
        <v>544.4</v>
      </c>
      <c r="O455" s="3">
        <v>0</v>
      </c>
      <c r="P455" s="3">
        <v>136.66</v>
      </c>
    </row>
    <row r="456" spans="1:16" x14ac:dyDescent="0.25">
      <c r="A456" s="1">
        <v>424935</v>
      </c>
      <c r="B456" s="19" t="str">
        <f>LOOKUP(Tabela1[[#This Row],[Matricula]],Contratos!A:A,Contratos!B:B)</f>
        <v xml:space="preserve">LUCILENE PEREIRA SOARES DE OLIVEIRA </v>
      </c>
      <c r="C456" s="19" t="str">
        <f>LOOKUP(Tabela1[[#This Row],[Matricula]],Contratos!A:A,Contratos!C:C)</f>
        <v>ENFTEMP</v>
      </c>
      <c r="D456" s="19" t="str">
        <f>LOOKUP(Tabela1[[#This Row],[Matricula]],Contratos!A:A,Contratos!D:D)</f>
        <v xml:space="preserve">ENFERMEIRO </v>
      </c>
      <c r="E456" s="1" t="s">
        <v>649</v>
      </c>
      <c r="F456" s="19" t="str">
        <f>LOOKUP(Tabela1[[#This Row],[Matricula]],Contratos!A:A,Contratos!I:I)</f>
        <v xml:space="preserve">HU </v>
      </c>
      <c r="G456" s="2">
        <f>LOOKUP(Tabela1[[#This Row],[Matricula]],Tabela2[Matrícula],Tabela2[Admissão])</f>
        <v>44328</v>
      </c>
      <c r="H456" s="2" t="str">
        <f>IF(LOOKUP(Tabela1[[#This Row],[Matricula]],Contratos!A:A,Contratos!H:H)="","ATIVO",LOOKUP(Tabela1[[#This Row],[Matricula]],Contratos!A:A,Contratos!H:H))</f>
        <v>ATIVO</v>
      </c>
      <c r="I456" s="3" t="str">
        <f>LOOKUP(Tabela1[[#This Row],[Matricula]],Contratos!A:A,Contratos!F:F)</f>
        <v xml:space="preserve">TRABALHANDO </v>
      </c>
      <c r="J456" s="3">
        <v>4290.72</v>
      </c>
      <c r="K456" s="3">
        <v>3702.7</v>
      </c>
      <c r="L456" s="3">
        <v>2153.96</v>
      </c>
      <c r="M456" s="3">
        <v>1507.77</v>
      </c>
      <c r="N456" s="3">
        <v>628.99</v>
      </c>
      <c r="O456" s="3">
        <v>0</v>
      </c>
      <c r="P456" s="3">
        <v>588.02</v>
      </c>
    </row>
    <row r="457" spans="1:16" x14ac:dyDescent="0.25">
      <c r="A457" s="1">
        <v>424943</v>
      </c>
      <c r="B457" s="19" t="str">
        <f>LOOKUP(Tabela1[[#This Row],[Matricula]],Contratos!A:A,Contratos!B:B)</f>
        <v xml:space="preserve">KAMILLE OLIVEIRA DE LIMA </v>
      </c>
      <c r="C457" s="19" t="str">
        <f>LOOKUP(Tabela1[[#This Row],[Matricula]],Contratos!A:A,Contratos!C:C)</f>
        <v>AENFTEMP</v>
      </c>
      <c r="D457" s="19" t="str">
        <f>LOOKUP(Tabela1[[#This Row],[Matricula]],Contratos!A:A,Contratos!D:D)</f>
        <v xml:space="preserve">AUXILIAR DE ENFERMAGEM </v>
      </c>
      <c r="E457" s="1" t="s">
        <v>649</v>
      </c>
      <c r="F457" s="19" t="str">
        <f>LOOKUP(Tabela1[[#This Row],[Matricula]],Contratos!A:A,Contratos!I:I)</f>
        <v xml:space="preserve">HU </v>
      </c>
      <c r="G457" s="2">
        <f>LOOKUP(Tabela1[[#This Row],[Matricula]],Tabela2[Matrícula],Tabela2[Admissão])</f>
        <v>44326</v>
      </c>
      <c r="H457" s="2" t="str">
        <f>IF(LOOKUP(Tabela1[[#This Row],[Matricula]],Contratos!A:A,Contratos!H:H)="","ATIVO",LOOKUP(Tabela1[[#This Row],[Matricula]],Contratos!A:A,Contratos!H:H))</f>
        <v>ATIVO</v>
      </c>
      <c r="I457" s="3" t="str">
        <f>LOOKUP(Tabela1[[#This Row],[Matricula]],Contratos!A:A,Contratos!F:F)</f>
        <v xml:space="preserve">TRABALHANDO </v>
      </c>
      <c r="J457" s="3">
        <v>2017.58</v>
      </c>
      <c r="K457" s="3">
        <v>1852.5</v>
      </c>
      <c r="L457" s="3">
        <v>1310.77</v>
      </c>
      <c r="M457" s="3">
        <v>0</v>
      </c>
      <c r="N457" s="3">
        <v>706.81</v>
      </c>
      <c r="O457" s="3">
        <v>0</v>
      </c>
      <c r="P457" s="3">
        <v>165.08</v>
      </c>
    </row>
    <row r="458" spans="1:16" x14ac:dyDescent="0.25">
      <c r="A458" s="1">
        <v>424951</v>
      </c>
      <c r="B458" s="19" t="str">
        <f>LOOKUP(Tabela1[[#This Row],[Matricula]],Contratos!A:A,Contratos!B:B)</f>
        <v xml:space="preserve">MARCELINA ARGENTON LEOCADIO DA SILVEIRA </v>
      </c>
      <c r="C458" s="19" t="str">
        <f>LOOKUP(Tabela1[[#This Row],[Matricula]],Contratos!A:A,Contratos!C:C)</f>
        <v>AENFTEMP</v>
      </c>
      <c r="D458" s="19" t="str">
        <f>LOOKUP(Tabela1[[#This Row],[Matricula]],Contratos!A:A,Contratos!D:D)</f>
        <v xml:space="preserve">AUXILIAR DE ENFERMAGEM </v>
      </c>
      <c r="E458" s="1" t="s">
        <v>649</v>
      </c>
      <c r="F458" s="19" t="str">
        <f>LOOKUP(Tabela1[[#This Row],[Matricula]],Contratos!A:A,Contratos!I:I)</f>
        <v xml:space="preserve">HU </v>
      </c>
      <c r="G458" s="2">
        <f>LOOKUP(Tabela1[[#This Row],[Matricula]],Tabela2[Matrícula],Tabela2[Admissão])</f>
        <v>44326</v>
      </c>
      <c r="H458" s="2" t="str">
        <f>IF(LOOKUP(Tabela1[[#This Row],[Matricula]],Contratos!A:A,Contratos!H:H)="","ATIVO",LOOKUP(Tabela1[[#This Row],[Matricula]],Contratos!A:A,Contratos!H:H))</f>
        <v>ATIVO</v>
      </c>
      <c r="I458" s="3" t="str">
        <f>LOOKUP(Tabela1[[#This Row],[Matricula]],Contratos!A:A,Contratos!F:F)</f>
        <v xml:space="preserve">TRABALHANDO </v>
      </c>
      <c r="J458" s="3">
        <v>2017.58</v>
      </c>
      <c r="K458" s="3">
        <v>1852.5</v>
      </c>
      <c r="L458" s="3">
        <v>1310.77</v>
      </c>
      <c r="M458" s="3">
        <v>0</v>
      </c>
      <c r="N458" s="3">
        <v>706.81</v>
      </c>
      <c r="O458" s="3">
        <v>0</v>
      </c>
      <c r="P458" s="3">
        <v>165.08</v>
      </c>
    </row>
    <row r="459" spans="1:16" x14ac:dyDescent="0.25">
      <c r="A459" s="1">
        <v>424978</v>
      </c>
      <c r="B459" s="19" t="str">
        <f>LOOKUP(Tabela1[[#This Row],[Matricula]],Contratos!A:A,Contratos!B:B)</f>
        <v xml:space="preserve">ELISANGELA RIBEIRO DOS SANTOS </v>
      </c>
      <c r="C459" s="19" t="str">
        <f>LOOKUP(Tabela1[[#This Row],[Matricula]],Contratos!A:A,Contratos!C:C)</f>
        <v>AENFTEMP</v>
      </c>
      <c r="D459" s="19" t="str">
        <f>LOOKUP(Tabela1[[#This Row],[Matricula]],Contratos!A:A,Contratos!D:D)</f>
        <v xml:space="preserve">AUXILIAR DE ENFERMAGEM </v>
      </c>
      <c r="E459" s="1" t="s">
        <v>649</v>
      </c>
      <c r="F459" s="19" t="str">
        <f>LOOKUP(Tabela1[[#This Row],[Matricula]],Contratos!A:A,Contratos!I:I)</f>
        <v xml:space="preserve">HU </v>
      </c>
      <c r="G459" s="2">
        <f>LOOKUP(Tabela1[[#This Row],[Matricula]],Tabela2[Matrícula],Tabela2[Admissão])</f>
        <v>44326</v>
      </c>
      <c r="H459" s="2" t="str">
        <f>IF(LOOKUP(Tabela1[[#This Row],[Matricula]],Contratos!A:A,Contratos!H:H)="","ATIVO",LOOKUP(Tabela1[[#This Row],[Matricula]],Contratos!A:A,Contratos!H:H))</f>
        <v>ATIVO</v>
      </c>
      <c r="I459" s="3" t="str">
        <f>LOOKUP(Tabela1[[#This Row],[Matricula]],Contratos!A:A,Contratos!F:F)</f>
        <v xml:space="preserve">TRABALHANDO </v>
      </c>
      <c r="J459" s="3">
        <v>2017.58</v>
      </c>
      <c r="K459" s="3">
        <v>1852.5</v>
      </c>
      <c r="L459" s="3">
        <v>1310.77</v>
      </c>
      <c r="M459" s="3">
        <v>0</v>
      </c>
      <c r="N459" s="3">
        <v>706.81</v>
      </c>
      <c r="O459" s="3">
        <v>0</v>
      </c>
      <c r="P459" s="3">
        <v>165.08</v>
      </c>
    </row>
    <row r="460" spans="1:16" x14ac:dyDescent="0.25">
      <c r="A460" s="1">
        <v>424986</v>
      </c>
      <c r="B460" s="19" t="str">
        <f>LOOKUP(Tabela1[[#This Row],[Matricula]],Contratos!A:A,Contratos!B:B)</f>
        <v xml:space="preserve">ELANGE DAMARYS IPOLITO DE OLIVEIRA </v>
      </c>
      <c r="C460" s="19" t="str">
        <f>LOOKUP(Tabela1[[#This Row],[Matricula]],Contratos!A:A,Contratos!C:C)</f>
        <v>AENFTEMP</v>
      </c>
      <c r="D460" s="19" t="str">
        <f>LOOKUP(Tabela1[[#This Row],[Matricula]],Contratos!A:A,Contratos!D:D)</f>
        <v xml:space="preserve">AUXILIAR DE ENFERMAGEM </v>
      </c>
      <c r="E460" s="1" t="s">
        <v>649</v>
      </c>
      <c r="F460" s="19" t="str">
        <f>LOOKUP(Tabela1[[#This Row],[Matricula]],Contratos!A:A,Contratos!I:I)</f>
        <v xml:space="preserve">HU </v>
      </c>
      <c r="G460" s="2">
        <f>LOOKUP(Tabela1[[#This Row],[Matricula]],Tabela2[Matrícula],Tabela2[Admissão])</f>
        <v>44326</v>
      </c>
      <c r="H460" s="2" t="str">
        <f>IF(LOOKUP(Tabela1[[#This Row],[Matricula]],Contratos!A:A,Contratos!H:H)="","ATIVO",LOOKUP(Tabela1[[#This Row],[Matricula]],Contratos!A:A,Contratos!H:H))</f>
        <v>ATIVO</v>
      </c>
      <c r="I460" s="3" t="str">
        <f>LOOKUP(Tabela1[[#This Row],[Matricula]],Contratos!A:A,Contratos!F:F)</f>
        <v xml:space="preserve">TRABALHANDO </v>
      </c>
      <c r="J460" s="3">
        <v>2017.58</v>
      </c>
      <c r="K460" s="3">
        <v>1852.5</v>
      </c>
      <c r="L460" s="3">
        <v>1310.77</v>
      </c>
      <c r="M460" s="3">
        <v>0</v>
      </c>
      <c r="N460" s="3">
        <v>706.81</v>
      </c>
      <c r="O460" s="3">
        <v>0</v>
      </c>
      <c r="P460" s="3">
        <v>165.08</v>
      </c>
    </row>
    <row r="461" spans="1:16" x14ac:dyDescent="0.25">
      <c r="A461" s="1">
        <v>424994</v>
      </c>
      <c r="B461" s="19" t="str">
        <f>LOOKUP(Tabela1[[#This Row],[Matricula]],Contratos!A:A,Contratos!B:B)</f>
        <v xml:space="preserve">ALINE LAMARIO DA ROSA COSTA </v>
      </c>
      <c r="C461" s="19" t="str">
        <f>LOOKUP(Tabela1[[#This Row],[Matricula]],Contratos!A:A,Contratos!C:C)</f>
        <v>AENFTEMP</v>
      </c>
      <c r="D461" s="19" t="str">
        <f>LOOKUP(Tabela1[[#This Row],[Matricula]],Contratos!A:A,Contratos!D:D)</f>
        <v xml:space="preserve">AUXILIAR DE ENFERMAGEM </v>
      </c>
      <c r="E461" s="1" t="s">
        <v>649</v>
      </c>
      <c r="F461" s="19" t="str">
        <f>LOOKUP(Tabela1[[#This Row],[Matricula]],Contratos!A:A,Contratos!I:I)</f>
        <v>DSCS</v>
      </c>
      <c r="G461" s="2">
        <f>LOOKUP(Tabela1[[#This Row],[Matricula]],Tabela2[Matrícula],Tabela2[Admissão])</f>
        <v>44326</v>
      </c>
      <c r="H461" s="2" t="str">
        <f>IF(LOOKUP(Tabela1[[#This Row],[Matricula]],Contratos!A:A,Contratos!H:H)="","ATIVO",LOOKUP(Tabela1[[#This Row],[Matricula]],Contratos!A:A,Contratos!H:H))</f>
        <v>ATIVO</v>
      </c>
      <c r="I461" s="3" t="str">
        <f>LOOKUP(Tabela1[[#This Row],[Matricula]],Contratos!A:A,Contratos!F:F)</f>
        <v xml:space="preserve">TRABALHANDO </v>
      </c>
      <c r="J461" s="3">
        <v>2182.86</v>
      </c>
      <c r="K461" s="3">
        <v>1995</v>
      </c>
      <c r="L461" s="3">
        <v>1310.77</v>
      </c>
      <c r="M461" s="3">
        <v>0</v>
      </c>
      <c r="N461" s="3">
        <v>872.09</v>
      </c>
      <c r="O461" s="3">
        <v>0</v>
      </c>
      <c r="P461" s="3">
        <v>187.86</v>
      </c>
    </row>
    <row r="462" spans="1:16" x14ac:dyDescent="0.25">
      <c r="A462" s="1">
        <v>425001</v>
      </c>
      <c r="B462" s="19" t="str">
        <f>LOOKUP(Tabela1[[#This Row],[Matricula]],Contratos!A:A,Contratos!B:B)</f>
        <v xml:space="preserve">DANIELA CAETANO DE LIMA </v>
      </c>
      <c r="C462" s="19" t="str">
        <f>LOOKUP(Tabela1[[#This Row],[Matricula]],Contratos!A:A,Contratos!C:C)</f>
        <v>AENFTEMP</v>
      </c>
      <c r="D462" s="19" t="str">
        <f>LOOKUP(Tabela1[[#This Row],[Matricula]],Contratos!A:A,Contratos!D:D)</f>
        <v xml:space="preserve">AUXILIAR DE ENFERMAGEM </v>
      </c>
      <c r="E462" s="1" t="s">
        <v>649</v>
      </c>
      <c r="F462" s="19" t="str">
        <f>LOOKUP(Tabela1[[#This Row],[Matricula]],Contratos!A:A,Contratos!I:I)</f>
        <v xml:space="preserve">HU </v>
      </c>
      <c r="G462" s="2">
        <f>LOOKUP(Tabela1[[#This Row],[Matricula]],Tabela2[Matrícula],Tabela2[Admissão])</f>
        <v>44326</v>
      </c>
      <c r="H462" s="2" t="str">
        <f>IF(LOOKUP(Tabela1[[#This Row],[Matricula]],Contratos!A:A,Contratos!H:H)="","ATIVO",LOOKUP(Tabela1[[#This Row],[Matricula]],Contratos!A:A,Contratos!H:H))</f>
        <v>ATIVO</v>
      </c>
      <c r="I462" s="3" t="str">
        <f>LOOKUP(Tabela1[[#This Row],[Matricula]],Contratos!A:A,Contratos!F:F)</f>
        <v xml:space="preserve">TRABALHANDO </v>
      </c>
      <c r="J462" s="3">
        <v>2017.58</v>
      </c>
      <c r="K462" s="3">
        <v>1852.5</v>
      </c>
      <c r="L462" s="3">
        <v>1310.77</v>
      </c>
      <c r="M462" s="3">
        <v>0</v>
      </c>
      <c r="N462" s="3">
        <v>706.81</v>
      </c>
      <c r="O462" s="3">
        <v>0</v>
      </c>
      <c r="P462" s="3">
        <v>165.08</v>
      </c>
    </row>
    <row r="463" spans="1:16" x14ac:dyDescent="0.25">
      <c r="A463" s="1">
        <v>425010</v>
      </c>
      <c r="B463" s="19" t="str">
        <f>LOOKUP(Tabela1[[#This Row],[Matricula]],Contratos!A:A,Contratos!B:B)</f>
        <v xml:space="preserve">MARCIA DA SILVA FONSECA </v>
      </c>
      <c r="C463" s="19" t="str">
        <f>LOOKUP(Tabela1[[#This Row],[Matricula]],Contratos!A:A,Contratos!C:C)</f>
        <v>AENFTEMP</v>
      </c>
      <c r="D463" s="19" t="str">
        <f>LOOKUP(Tabela1[[#This Row],[Matricula]],Contratos!A:A,Contratos!D:D)</f>
        <v xml:space="preserve">AUXILIAR DE ENFERMAGEM </v>
      </c>
      <c r="E463" s="1" t="s">
        <v>649</v>
      </c>
      <c r="F463" s="19" t="str">
        <f>LOOKUP(Tabela1[[#This Row],[Matricula]],Contratos!A:A,Contratos!I:I)</f>
        <v xml:space="preserve">HU </v>
      </c>
      <c r="G463" s="2">
        <f>LOOKUP(Tabela1[[#This Row],[Matricula]],Tabela2[Matrícula],Tabela2[Admissão])</f>
        <v>44326</v>
      </c>
      <c r="H463" s="2" t="str">
        <f>IF(LOOKUP(Tabela1[[#This Row],[Matricula]],Contratos!A:A,Contratos!H:H)="","ATIVO",LOOKUP(Tabela1[[#This Row],[Matricula]],Contratos!A:A,Contratos!H:H))</f>
        <v>ATIVO</v>
      </c>
      <c r="I463" s="3" t="str">
        <f>LOOKUP(Tabela1[[#This Row],[Matricula]],Contratos!A:A,Contratos!F:F)</f>
        <v xml:space="preserve">TRABALHANDO </v>
      </c>
      <c r="J463" s="3">
        <v>2017.58</v>
      </c>
      <c r="K463" s="3">
        <v>1852.5</v>
      </c>
      <c r="L463" s="3">
        <v>1310.77</v>
      </c>
      <c r="M463" s="3">
        <v>0</v>
      </c>
      <c r="N463" s="3">
        <v>706.81</v>
      </c>
      <c r="O463" s="3">
        <v>0</v>
      </c>
      <c r="P463" s="3">
        <v>165.08</v>
      </c>
    </row>
    <row r="464" spans="1:16" x14ac:dyDescent="0.25">
      <c r="A464" s="1">
        <v>425028</v>
      </c>
      <c r="B464" s="19" t="str">
        <f>LOOKUP(Tabela1[[#This Row],[Matricula]],Contratos!A:A,Contratos!B:B)</f>
        <v xml:space="preserve">ANDREA BURCI CENALI </v>
      </c>
      <c r="C464" s="19" t="str">
        <f>LOOKUP(Tabela1[[#This Row],[Matricula]],Contratos!A:A,Contratos!C:C)</f>
        <v>AENFTEMP</v>
      </c>
      <c r="D464" s="19" t="str">
        <f>LOOKUP(Tabela1[[#This Row],[Matricula]],Contratos!A:A,Contratos!D:D)</f>
        <v xml:space="preserve">AUXILIAR DE ENFERMAGEM </v>
      </c>
      <c r="E464" s="1" t="s">
        <v>649</v>
      </c>
      <c r="F464" s="19" t="str">
        <f>LOOKUP(Tabela1[[#This Row],[Matricula]],Contratos!A:A,Contratos!I:I)</f>
        <v xml:space="preserve">HU </v>
      </c>
      <c r="G464" s="2">
        <f>LOOKUP(Tabela1[[#This Row],[Matricula]],Tabela2[Matrícula],Tabela2[Admissão])</f>
        <v>44326</v>
      </c>
      <c r="H464" s="2" t="str">
        <f>IF(LOOKUP(Tabela1[[#This Row],[Matricula]],Contratos!A:A,Contratos!H:H)="","ATIVO",LOOKUP(Tabela1[[#This Row],[Matricula]],Contratos!A:A,Contratos!H:H))</f>
        <v>ATIVO</v>
      </c>
      <c r="I464" s="3" t="str">
        <f>LOOKUP(Tabela1[[#This Row],[Matricula]],Contratos!A:A,Contratos!F:F)</f>
        <v xml:space="preserve">TRABALHANDO </v>
      </c>
      <c r="J464" s="3">
        <v>2017.58</v>
      </c>
      <c r="K464" s="3">
        <v>1852.5</v>
      </c>
      <c r="L464" s="3">
        <v>1310.77</v>
      </c>
      <c r="M464" s="3">
        <v>0</v>
      </c>
      <c r="N464" s="3">
        <v>706.81</v>
      </c>
      <c r="O464" s="3">
        <v>0</v>
      </c>
      <c r="P464" s="3">
        <v>165.08</v>
      </c>
    </row>
    <row r="465" spans="1:16" x14ac:dyDescent="0.25">
      <c r="A465" s="1">
        <v>425036</v>
      </c>
      <c r="B465" s="19" t="str">
        <f>LOOKUP(Tabela1[[#This Row],[Matricula]],Contratos!A:A,Contratos!B:B)</f>
        <v xml:space="preserve">ADRIANA DE SOUZA MATOS </v>
      </c>
      <c r="C465" s="19" t="str">
        <f>LOOKUP(Tabela1[[#This Row],[Matricula]],Contratos!A:A,Contratos!C:C)</f>
        <v>AENFTEMP</v>
      </c>
      <c r="D465" s="19" t="str">
        <f>LOOKUP(Tabela1[[#This Row],[Matricula]],Contratos!A:A,Contratos!D:D)</f>
        <v xml:space="preserve">AUXILIAR DE ENFERMAGEM </v>
      </c>
      <c r="E465" s="1" t="s">
        <v>649</v>
      </c>
      <c r="F465" s="19" t="str">
        <f>LOOKUP(Tabela1[[#This Row],[Matricula]],Contratos!A:A,Contratos!I:I)</f>
        <v xml:space="preserve">HU </v>
      </c>
      <c r="G465" s="2">
        <f>LOOKUP(Tabela1[[#This Row],[Matricula]],Tabela2[Matrícula],Tabela2[Admissão])</f>
        <v>44326</v>
      </c>
      <c r="H465" s="2" t="str">
        <f>IF(LOOKUP(Tabela1[[#This Row],[Matricula]],Contratos!A:A,Contratos!H:H)="","ATIVO",LOOKUP(Tabela1[[#This Row],[Matricula]],Contratos!A:A,Contratos!H:H))</f>
        <v>ATIVO</v>
      </c>
      <c r="I465" s="3" t="str">
        <f>LOOKUP(Tabela1[[#This Row],[Matricula]],Contratos!A:A,Contratos!F:F)</f>
        <v xml:space="preserve">TRABALHANDO </v>
      </c>
      <c r="J465" s="3">
        <v>2017.58</v>
      </c>
      <c r="K465" s="3">
        <v>1852.5</v>
      </c>
      <c r="L465" s="3">
        <v>1310.77</v>
      </c>
      <c r="M465" s="3">
        <v>0</v>
      </c>
      <c r="N465" s="3">
        <v>706.81</v>
      </c>
      <c r="O465" s="3">
        <v>0</v>
      </c>
      <c r="P465" s="3">
        <v>165.08</v>
      </c>
    </row>
    <row r="466" spans="1:16" x14ac:dyDescent="0.25">
      <c r="A466" s="1">
        <v>425044</v>
      </c>
      <c r="B466" s="19" t="str">
        <f>LOOKUP(Tabela1[[#This Row],[Matricula]],Contratos!A:A,Contratos!B:B)</f>
        <v xml:space="preserve">CRISTIANE MARIA DA SILVA GUILHERME </v>
      </c>
      <c r="C466" s="19" t="str">
        <f>LOOKUP(Tabela1[[#This Row],[Matricula]],Contratos!A:A,Contratos!C:C)</f>
        <v>AENFTEMP</v>
      </c>
      <c r="D466" s="19" t="str">
        <f>LOOKUP(Tabela1[[#This Row],[Matricula]],Contratos!A:A,Contratos!D:D)</f>
        <v xml:space="preserve">AUXILIAR DE ENFERMAGEM </v>
      </c>
      <c r="E466" s="1" t="s">
        <v>649</v>
      </c>
      <c r="F466" s="19" t="str">
        <f>LOOKUP(Tabela1[[#This Row],[Matricula]],Contratos!A:A,Contratos!I:I)</f>
        <v xml:space="preserve">HU </v>
      </c>
      <c r="G466" s="2">
        <f>LOOKUP(Tabela1[[#This Row],[Matricula]],Tabela2[Matrícula],Tabela2[Admissão])</f>
        <v>44326</v>
      </c>
      <c r="H466" s="2" t="str">
        <f>IF(LOOKUP(Tabela1[[#This Row],[Matricula]],Contratos!A:A,Contratos!H:H)="","ATIVO",LOOKUP(Tabela1[[#This Row],[Matricula]],Contratos!A:A,Contratos!H:H))</f>
        <v>ATIVO</v>
      </c>
      <c r="I466" s="3" t="str">
        <f>LOOKUP(Tabela1[[#This Row],[Matricula]],Contratos!A:A,Contratos!F:F)</f>
        <v xml:space="preserve">TRABALHANDO </v>
      </c>
      <c r="J466" s="3">
        <v>2017.58</v>
      </c>
      <c r="K466" s="3">
        <v>1852.5</v>
      </c>
      <c r="L466" s="3">
        <v>1310.77</v>
      </c>
      <c r="M466" s="3">
        <v>0</v>
      </c>
      <c r="N466" s="3">
        <v>706.81</v>
      </c>
      <c r="O466" s="3">
        <v>0</v>
      </c>
      <c r="P466" s="3">
        <v>165.08</v>
      </c>
    </row>
    <row r="467" spans="1:16" x14ac:dyDescent="0.25">
      <c r="A467" s="1">
        <v>425052</v>
      </c>
      <c r="B467" s="19" t="str">
        <f>LOOKUP(Tabela1[[#This Row],[Matricula]],Contratos!A:A,Contratos!B:B)</f>
        <v xml:space="preserve">DAYANE DE SOUZA RIBEIRO COSTA </v>
      </c>
      <c r="C467" s="19" t="str">
        <f>LOOKUP(Tabela1[[#This Row],[Matricula]],Contratos!A:A,Contratos!C:C)</f>
        <v>AENFTEMP</v>
      </c>
      <c r="D467" s="19" t="str">
        <f>LOOKUP(Tabela1[[#This Row],[Matricula]],Contratos!A:A,Contratos!D:D)</f>
        <v xml:space="preserve">AUXILIAR DE ENFERMAGEM </v>
      </c>
      <c r="E467" s="1" t="s">
        <v>649</v>
      </c>
      <c r="F467" s="19" t="str">
        <f>LOOKUP(Tabela1[[#This Row],[Matricula]],Contratos!A:A,Contratos!I:I)</f>
        <v xml:space="preserve">HU </v>
      </c>
      <c r="G467" s="2">
        <f>LOOKUP(Tabela1[[#This Row],[Matricula]],Tabela2[Matrícula],Tabela2[Admissão])</f>
        <v>44326</v>
      </c>
      <c r="H467" s="2" t="str">
        <f>IF(LOOKUP(Tabela1[[#This Row],[Matricula]],Contratos!A:A,Contratos!H:H)="","ATIVO",LOOKUP(Tabela1[[#This Row],[Matricula]],Contratos!A:A,Contratos!H:H))</f>
        <v>ATIVO</v>
      </c>
      <c r="I467" s="3" t="str">
        <f>LOOKUP(Tabela1[[#This Row],[Matricula]],Contratos!A:A,Contratos!F:F)</f>
        <v xml:space="preserve">TRABALHANDO </v>
      </c>
      <c r="J467" s="3">
        <v>2017.58</v>
      </c>
      <c r="K467" s="3">
        <v>1845.68</v>
      </c>
      <c r="L467" s="3">
        <v>1310.77</v>
      </c>
      <c r="M467" s="3">
        <v>0</v>
      </c>
      <c r="N467" s="3">
        <v>706.81</v>
      </c>
      <c r="O467" s="3">
        <v>0</v>
      </c>
      <c r="P467" s="3">
        <v>171.9</v>
      </c>
    </row>
    <row r="468" spans="1:16" x14ac:dyDescent="0.25">
      <c r="A468" s="1">
        <v>425060</v>
      </c>
      <c r="B468" s="19" t="str">
        <f>LOOKUP(Tabela1[[#This Row],[Matricula]],Contratos!A:A,Contratos!B:B)</f>
        <v xml:space="preserve">SUZY MATSUDA FERREIRA </v>
      </c>
      <c r="C468" s="19" t="str">
        <f>LOOKUP(Tabela1[[#This Row],[Matricula]],Contratos!A:A,Contratos!C:C)</f>
        <v>AENFTEMP</v>
      </c>
      <c r="D468" s="19" t="str">
        <f>LOOKUP(Tabela1[[#This Row],[Matricula]],Contratos!A:A,Contratos!D:D)</f>
        <v xml:space="preserve">AUXILIAR DE ENFERMAGEM </v>
      </c>
      <c r="E468" s="1" t="s">
        <v>649</v>
      </c>
      <c r="F468" s="19" t="str">
        <f>LOOKUP(Tabela1[[#This Row],[Matricula]],Contratos!A:A,Contratos!I:I)</f>
        <v xml:space="preserve">HU </v>
      </c>
      <c r="G468" s="2">
        <f>LOOKUP(Tabela1[[#This Row],[Matricula]],Tabela2[Matrícula],Tabela2[Admissão])</f>
        <v>44326</v>
      </c>
      <c r="H468" s="2" t="str">
        <f>IF(LOOKUP(Tabela1[[#This Row],[Matricula]],Contratos!A:A,Contratos!H:H)="","ATIVO",LOOKUP(Tabela1[[#This Row],[Matricula]],Contratos!A:A,Contratos!H:H))</f>
        <v>ATIVO</v>
      </c>
      <c r="I468" s="3" t="str">
        <f>LOOKUP(Tabela1[[#This Row],[Matricula]],Contratos!A:A,Contratos!F:F)</f>
        <v xml:space="preserve">TRABALHANDO </v>
      </c>
      <c r="J468" s="3">
        <v>2017.58</v>
      </c>
      <c r="K468" s="3">
        <v>1852.5</v>
      </c>
      <c r="L468" s="3">
        <v>1310.77</v>
      </c>
      <c r="M468" s="3">
        <v>0</v>
      </c>
      <c r="N468" s="3">
        <v>706.81</v>
      </c>
      <c r="O468" s="3">
        <v>0</v>
      </c>
      <c r="P468" s="3">
        <v>165.08</v>
      </c>
    </row>
    <row r="469" spans="1:16" x14ac:dyDescent="0.25">
      <c r="A469" s="1">
        <v>425079</v>
      </c>
      <c r="B469" s="19" t="str">
        <f>LOOKUP(Tabela1[[#This Row],[Matricula]],Contratos!A:A,Contratos!B:B)</f>
        <v xml:space="preserve">ROSILEIDE EDUARDO DA SILVA </v>
      </c>
      <c r="C469" s="19" t="str">
        <f>LOOKUP(Tabela1[[#This Row],[Matricula]],Contratos!A:A,Contratos!C:C)</f>
        <v>AENFTEMP</v>
      </c>
      <c r="D469" s="19" t="str">
        <f>LOOKUP(Tabela1[[#This Row],[Matricula]],Contratos!A:A,Contratos!D:D)</f>
        <v xml:space="preserve">AUXILIAR DE ENFERMAGEM </v>
      </c>
      <c r="E469" s="1" t="s">
        <v>649</v>
      </c>
      <c r="F469" s="19" t="str">
        <f>LOOKUP(Tabela1[[#This Row],[Matricula]],Contratos!A:A,Contratos!I:I)</f>
        <v xml:space="preserve">HU </v>
      </c>
      <c r="G469" s="2">
        <f>LOOKUP(Tabela1[[#This Row],[Matricula]],Tabela2[Matrícula],Tabela2[Admissão])</f>
        <v>44326</v>
      </c>
      <c r="H469" s="2" t="str">
        <f>IF(LOOKUP(Tabela1[[#This Row],[Matricula]],Contratos!A:A,Contratos!H:H)="","ATIVO",LOOKUP(Tabela1[[#This Row],[Matricula]],Contratos!A:A,Contratos!H:H))</f>
        <v>ATIVO</v>
      </c>
      <c r="I469" s="3" t="str">
        <f>LOOKUP(Tabela1[[#This Row],[Matricula]],Contratos!A:A,Contratos!F:F)</f>
        <v xml:space="preserve">TRABALHANDO </v>
      </c>
      <c r="J469" s="3">
        <v>2017.58</v>
      </c>
      <c r="K469" s="3">
        <v>1852.5</v>
      </c>
      <c r="L469" s="3">
        <v>1310.77</v>
      </c>
      <c r="M469" s="3">
        <v>0</v>
      </c>
      <c r="N469" s="3">
        <v>706.81</v>
      </c>
      <c r="O469" s="3">
        <v>0</v>
      </c>
      <c r="P469" s="3">
        <v>165.08</v>
      </c>
    </row>
    <row r="470" spans="1:16" x14ac:dyDescent="0.25">
      <c r="A470" s="1">
        <v>425087</v>
      </c>
      <c r="B470" s="19" t="str">
        <f>LOOKUP(Tabela1[[#This Row],[Matricula]],Contratos!A:A,Contratos!B:B)</f>
        <v xml:space="preserve">JESSICA BIONDE DOS SANTOS FERREIRA </v>
      </c>
      <c r="C470" s="19" t="str">
        <f>LOOKUP(Tabela1[[#This Row],[Matricula]],Contratos!A:A,Contratos!C:C)</f>
        <v>AENFTEMP</v>
      </c>
      <c r="D470" s="19" t="str">
        <f>LOOKUP(Tabela1[[#This Row],[Matricula]],Contratos!A:A,Contratos!D:D)</f>
        <v xml:space="preserve">AUXILIAR DE ENFERMAGEM </v>
      </c>
      <c r="E470" s="1" t="s">
        <v>649</v>
      </c>
      <c r="F470" s="19" t="str">
        <f>LOOKUP(Tabela1[[#This Row],[Matricula]],Contratos!A:A,Contratos!I:I)</f>
        <v xml:space="preserve">HU </v>
      </c>
      <c r="G470" s="2">
        <f>LOOKUP(Tabela1[[#This Row],[Matricula]],Tabela2[Matrícula],Tabela2[Admissão])</f>
        <v>44326</v>
      </c>
      <c r="H470" s="2" t="str">
        <f>IF(LOOKUP(Tabela1[[#This Row],[Matricula]],Contratos!A:A,Contratos!H:H)="","ATIVO",LOOKUP(Tabela1[[#This Row],[Matricula]],Contratos!A:A,Contratos!H:H))</f>
        <v>ATIVO</v>
      </c>
      <c r="I470" s="3" t="str">
        <f>LOOKUP(Tabela1[[#This Row],[Matricula]],Contratos!A:A,Contratos!F:F)</f>
        <v xml:space="preserve">TRABALHANDO </v>
      </c>
      <c r="J470" s="3">
        <v>2017.58</v>
      </c>
      <c r="K470" s="3">
        <v>1852.5</v>
      </c>
      <c r="L470" s="3">
        <v>1310.77</v>
      </c>
      <c r="M470" s="3">
        <v>0</v>
      </c>
      <c r="N470" s="3">
        <v>706.81</v>
      </c>
      <c r="O470" s="3">
        <v>0</v>
      </c>
      <c r="P470" s="3">
        <v>165.08</v>
      </c>
    </row>
    <row r="471" spans="1:16" x14ac:dyDescent="0.25">
      <c r="A471" s="1">
        <v>425095</v>
      </c>
      <c r="B471" s="19" t="str">
        <f>LOOKUP(Tabela1[[#This Row],[Matricula]],Contratos!A:A,Contratos!B:B)</f>
        <v xml:space="preserve">ARIANE MELO DOS SANTOS SOUZA </v>
      </c>
      <c r="C471" s="19" t="str">
        <f>LOOKUP(Tabela1[[#This Row],[Matricula]],Contratos!A:A,Contratos!C:C)</f>
        <v>AENFTEMP</v>
      </c>
      <c r="D471" s="19" t="str">
        <f>LOOKUP(Tabela1[[#This Row],[Matricula]],Contratos!A:A,Contratos!D:D)</f>
        <v xml:space="preserve">AUXILIAR DE ENFERMAGEM </v>
      </c>
      <c r="E471" s="1" t="s">
        <v>649</v>
      </c>
      <c r="F471" s="19" t="str">
        <f>LOOKUP(Tabela1[[#This Row],[Matricula]],Contratos!A:A,Contratos!I:I)</f>
        <v xml:space="preserve">HU </v>
      </c>
      <c r="G471" s="2">
        <f>LOOKUP(Tabela1[[#This Row],[Matricula]],Tabela2[Matrícula],Tabela2[Admissão])</f>
        <v>44326</v>
      </c>
      <c r="H471" s="2" t="str">
        <f>IF(LOOKUP(Tabela1[[#This Row],[Matricula]],Contratos!A:A,Contratos!H:H)="","ATIVO",LOOKUP(Tabela1[[#This Row],[Matricula]],Contratos!A:A,Contratos!H:H))</f>
        <v>ATIVO</v>
      </c>
      <c r="I471" s="3" t="str">
        <f>LOOKUP(Tabela1[[#This Row],[Matricula]],Contratos!A:A,Contratos!F:F)</f>
        <v xml:space="preserve">TRABALHANDO </v>
      </c>
      <c r="J471" s="3">
        <v>2017.58</v>
      </c>
      <c r="K471" s="3">
        <v>1852.5</v>
      </c>
      <c r="L471" s="3">
        <v>1310.77</v>
      </c>
      <c r="M471" s="3">
        <v>0</v>
      </c>
      <c r="N471" s="3">
        <v>706.81</v>
      </c>
      <c r="O471" s="3">
        <v>0</v>
      </c>
      <c r="P471" s="3">
        <v>165.08</v>
      </c>
    </row>
    <row r="472" spans="1:16" x14ac:dyDescent="0.25">
      <c r="A472" s="1">
        <v>425109</v>
      </c>
      <c r="B472" s="19" t="str">
        <f>LOOKUP(Tabela1[[#This Row],[Matricula]],Contratos!A:A,Contratos!B:B)</f>
        <v xml:space="preserve">LUCIANO FIASQUE </v>
      </c>
      <c r="C472" s="19" t="str">
        <f>LOOKUP(Tabela1[[#This Row],[Matricula]],Contratos!A:A,Contratos!C:C)</f>
        <v>AENFTEMP</v>
      </c>
      <c r="D472" s="19" t="str">
        <f>LOOKUP(Tabela1[[#This Row],[Matricula]],Contratos!A:A,Contratos!D:D)</f>
        <v xml:space="preserve">AUXILIAR DE ENFERMAGEM </v>
      </c>
      <c r="E472" s="1" t="s">
        <v>649</v>
      </c>
      <c r="F472" s="19" t="str">
        <f>LOOKUP(Tabela1[[#This Row],[Matricula]],Contratos!A:A,Contratos!I:I)</f>
        <v xml:space="preserve">HU </v>
      </c>
      <c r="G472" s="2">
        <f>LOOKUP(Tabela1[[#This Row],[Matricula]],Tabela2[Matrícula],Tabela2[Admissão])</f>
        <v>44330</v>
      </c>
      <c r="H472" s="2" t="str">
        <f>IF(LOOKUP(Tabela1[[#This Row],[Matricula]],Contratos!A:A,Contratos!H:H)="","ATIVO",LOOKUP(Tabela1[[#This Row],[Matricula]],Contratos!A:A,Contratos!H:H))</f>
        <v>ATIVO</v>
      </c>
      <c r="I472" s="3" t="str">
        <f>LOOKUP(Tabela1[[#This Row],[Matricula]],Contratos!A:A,Contratos!F:F)</f>
        <v xml:space="preserve">TRABALHANDO </v>
      </c>
      <c r="J472" s="3">
        <v>1650.74</v>
      </c>
      <c r="K472" s="3">
        <v>1502.66</v>
      </c>
      <c r="L472" s="3">
        <v>1072.45</v>
      </c>
      <c r="M472" s="3">
        <v>0</v>
      </c>
      <c r="N472" s="3">
        <v>578.29</v>
      </c>
      <c r="O472" s="3">
        <v>0</v>
      </c>
      <c r="P472" s="3">
        <v>148.08000000000001</v>
      </c>
    </row>
    <row r="473" spans="1:16" x14ac:dyDescent="0.25">
      <c r="A473" s="1">
        <v>425117</v>
      </c>
      <c r="B473" s="19" t="str">
        <f>LOOKUP(Tabela1[[#This Row],[Matricula]],Contratos!A:A,Contratos!B:B)</f>
        <v xml:space="preserve">KARINE RUTHES MURARO MEDEIROS </v>
      </c>
      <c r="C473" s="19" t="str">
        <f>LOOKUP(Tabela1[[#This Row],[Matricula]],Contratos!A:A,Contratos!C:C)</f>
        <v>AENFTEMP</v>
      </c>
      <c r="D473" s="19" t="str">
        <f>LOOKUP(Tabela1[[#This Row],[Matricula]],Contratos!A:A,Contratos!D:D)</f>
        <v xml:space="preserve">AUXILIAR DE ENFERMAGEM </v>
      </c>
      <c r="E473" s="1" t="s">
        <v>649</v>
      </c>
      <c r="F473" s="19" t="str">
        <f>LOOKUP(Tabela1[[#This Row],[Matricula]],Contratos!A:A,Contratos!I:I)</f>
        <v>DAPS</v>
      </c>
      <c r="G473" s="2">
        <f>LOOKUP(Tabela1[[#This Row],[Matricula]],Tabela2[Matrícula],Tabela2[Admissão])</f>
        <v>44330</v>
      </c>
      <c r="H473" s="2" t="str">
        <f>IF(LOOKUP(Tabela1[[#This Row],[Matricula]],Contratos!A:A,Contratos!H:H)="","ATIVO",LOOKUP(Tabela1[[#This Row],[Matricula]],Contratos!A:A,Contratos!H:H))</f>
        <v>ATIVO</v>
      </c>
      <c r="I473" s="3" t="str">
        <f>LOOKUP(Tabela1[[#This Row],[Matricula]],Contratos!A:A,Contratos!F:F)</f>
        <v xml:space="preserve">TRABALHANDO </v>
      </c>
      <c r="J473" s="3">
        <v>1517.86</v>
      </c>
      <c r="K473" s="3">
        <v>1388.53</v>
      </c>
      <c r="L473" s="3">
        <v>1072.45</v>
      </c>
      <c r="M473" s="3">
        <v>0</v>
      </c>
      <c r="N473" s="3">
        <v>445.41</v>
      </c>
      <c r="O473" s="3">
        <v>0</v>
      </c>
      <c r="P473" s="3">
        <v>129.33000000000001</v>
      </c>
    </row>
    <row r="474" spans="1:16" x14ac:dyDescent="0.25">
      <c r="A474" s="1">
        <v>425125</v>
      </c>
      <c r="B474" s="19" t="str">
        <f>LOOKUP(Tabela1[[#This Row],[Matricula]],Contratos!A:A,Contratos!B:B)</f>
        <v xml:space="preserve">LUCI ZAPATA MARTINEZ </v>
      </c>
      <c r="C474" s="19" t="str">
        <f>LOOKUP(Tabela1[[#This Row],[Matricula]],Contratos!A:A,Contratos!C:C)</f>
        <v>ENFTEMP</v>
      </c>
      <c r="D474" s="19" t="str">
        <f>LOOKUP(Tabela1[[#This Row],[Matricula]],Contratos!A:A,Contratos!D:D)</f>
        <v xml:space="preserve">ENFERMEIRO </v>
      </c>
      <c r="E474" s="1" t="s">
        <v>649</v>
      </c>
      <c r="F474" s="19" t="str">
        <f>LOOKUP(Tabela1[[#This Row],[Matricula]],Contratos!A:A,Contratos!I:I)</f>
        <v xml:space="preserve">HU </v>
      </c>
      <c r="G474" s="2">
        <f>LOOKUP(Tabela1[[#This Row],[Matricula]],Tabela2[Matrícula],Tabela2[Admissão])</f>
        <v>44330</v>
      </c>
      <c r="H474" s="2" t="str">
        <f>IF(LOOKUP(Tabela1[[#This Row],[Matricula]],Contratos!A:A,Contratos!H:H)="","ATIVO",LOOKUP(Tabela1[[#This Row],[Matricula]],Contratos!A:A,Contratos!H:H))</f>
        <v>ATIVO</v>
      </c>
      <c r="I474" s="3" t="str">
        <f>LOOKUP(Tabela1[[#This Row],[Matricula]],Contratos!A:A,Contratos!F:F)</f>
        <v xml:space="preserve">TRABALHANDO </v>
      </c>
      <c r="J474" s="3">
        <v>3861.65</v>
      </c>
      <c r="K474" s="3">
        <v>3380.55</v>
      </c>
      <c r="L474" s="3">
        <v>1938.57</v>
      </c>
      <c r="M474" s="3">
        <v>1357</v>
      </c>
      <c r="N474" s="3">
        <v>566.08000000000004</v>
      </c>
      <c r="O474" s="3">
        <v>0</v>
      </c>
      <c r="P474" s="3">
        <v>481.1</v>
      </c>
    </row>
    <row r="475" spans="1:16" x14ac:dyDescent="0.25">
      <c r="A475" s="1">
        <v>425133</v>
      </c>
      <c r="B475" s="19" t="str">
        <f>LOOKUP(Tabela1[[#This Row],[Matricula]],Contratos!A:A,Contratos!B:B)</f>
        <v xml:space="preserve">LUCIMARA DA SILVA DE PAULA </v>
      </c>
      <c r="C475" s="19" t="str">
        <f>LOOKUP(Tabela1[[#This Row],[Matricula]],Contratos!A:A,Contratos!C:C)</f>
        <v>AENFTEMP</v>
      </c>
      <c r="D475" s="19" t="str">
        <f>LOOKUP(Tabela1[[#This Row],[Matricula]],Contratos!A:A,Contratos!D:D)</f>
        <v xml:space="preserve">AUXILIAR DE ENFERMAGEM </v>
      </c>
      <c r="E475" s="1" t="s">
        <v>649</v>
      </c>
      <c r="F475" s="19" t="str">
        <f>LOOKUP(Tabela1[[#This Row],[Matricula]],Contratos!A:A,Contratos!I:I)</f>
        <v>DSCS</v>
      </c>
      <c r="G475" s="2">
        <f>LOOKUP(Tabela1[[#This Row],[Matricula]],Tabela2[Matrícula],Tabela2[Admissão])</f>
        <v>44335</v>
      </c>
      <c r="H475" s="2" t="str">
        <f>IF(LOOKUP(Tabela1[[#This Row],[Matricula]],Contratos!A:A,Contratos!H:H)="","ATIVO",LOOKUP(Tabela1[[#This Row],[Matricula]],Contratos!A:A,Contratos!H:H))</f>
        <v>ATIVO</v>
      </c>
      <c r="I475" s="3" t="str">
        <f>LOOKUP(Tabela1[[#This Row],[Matricula]],Contratos!A:A,Contratos!F:F)</f>
        <v xml:space="preserve">TRABALHANDO </v>
      </c>
      <c r="J475" s="3">
        <v>1193.9000000000001</v>
      </c>
      <c r="K475" s="3">
        <v>1099.06</v>
      </c>
      <c r="L475" s="3">
        <v>774.54</v>
      </c>
      <c r="M475" s="3">
        <v>0</v>
      </c>
      <c r="N475" s="3">
        <v>419.36</v>
      </c>
      <c r="O475" s="3">
        <v>0</v>
      </c>
      <c r="P475" s="3">
        <v>94.84</v>
      </c>
    </row>
  </sheetData>
  <sheetProtection algorithmName="SHA-512" hashValue="6hDBQyxHJ3Y4tU4pYDDdxThA8XMP3yB6PAHi8s6fh6Hy5NDW0V6aX4VJgU2w+GKAUscx94ZTqZ8ycx8lMtd9VQ==" saltValue="FBm84jCRrqWmgxtV9rsadg==" spinCount="100000" sheet="1" autoFilter="0"/>
  <pageMargins left="0.51181102362204722" right="0.51181102362204722" top="0.78740157480314965" bottom="0.78740157480314965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30"/>
  <sheetViews>
    <sheetView topLeftCell="A1101" workbookViewId="0">
      <selection activeCell="D624" sqref="D624:D1130"/>
    </sheetView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hidden="1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hidden="1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hidden="1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hidden="1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hidden="1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hidden="1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hidden="1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hidden="1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hidden="1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hidden="1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hidden="1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hidden="1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hidden="1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hidden="1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hidden="1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hidden="1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hidden="1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hidden="1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hidden="1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hidden="1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hidden="1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hidden="1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hidden="1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hidden="1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hidden="1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hidden="1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hidden="1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hidden="1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hidden="1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hidden="1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hidden="1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hidden="1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hidden="1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hidden="1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hidden="1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hidden="1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hidden="1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hidden="1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hidden="1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hidden="1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hidden="1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hidden="1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hidden="1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hidden="1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hidden="1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hidden="1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hidden="1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hidden="1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hidden="1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hidden="1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hidden="1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hidden="1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hidden="1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hidden="1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hidden="1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hidden="1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hidden="1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hidden="1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hidden="1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hidden="1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hidden="1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hidden="1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hidden="1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hidden="1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hidden="1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hidden="1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hidden="1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hidden="1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hidden="1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hidden="1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hidden="1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hidden="1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hidden="1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hidden="1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hidden="1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hidden="1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hidden="1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hidden="1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hidden="1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hidden="1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hidden="1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hidden="1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hidden="1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hidden="1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hidden="1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hidden="1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hidden="1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hidden="1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hidden="1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hidden="1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hidden="1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hidden="1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hidden="1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hidden="1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hidden="1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hidden="1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hidden="1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hidden="1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hidden="1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hidden="1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hidden="1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hidden="1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hidden="1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hidden="1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hidden="1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hidden="1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hidden="1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hidden="1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hidden="1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hidden="1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hidden="1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hidden="1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hidden="1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hidden="1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hidden="1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hidden="1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hidden="1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hidden="1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hidden="1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hidden="1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hidden="1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hidden="1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hidden="1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hidden="1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hidden="1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hidden="1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hidden="1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hidden="1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hidden="1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hidden="1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hidden="1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hidden="1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hidden="1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hidden="1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hidden="1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hidden="1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hidden="1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hidden="1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hidden="1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hidden="1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hidden="1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hidden="1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hidden="1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hidden="1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hidden="1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hidden="1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hidden="1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hidden="1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hidden="1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hidden="1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hidden="1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hidden="1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hidden="1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hidden="1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hidden="1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hidden="1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hidden="1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hidden="1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hidden="1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hidden="1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hidden="1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hidden="1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hidden="1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hidden="1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hidden="1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hidden="1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hidden="1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hidden="1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hidden="1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hidden="1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hidden="1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hidden="1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hidden="1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hidden="1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hidden="1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hidden="1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hidden="1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hidden="1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hidden="1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hidden="1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hidden="1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hidden="1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hidden="1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hidden="1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hidden="1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hidden="1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hidden="1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hidden="1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hidden="1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hidden="1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hidden="1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hidden="1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hidden="1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hidden="1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hidden="1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hidden="1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hidden="1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hidden="1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hidden="1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hidden="1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hidden="1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hidden="1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hidden="1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hidden="1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hidden="1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hidden="1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hidden="1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hidden="1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hidden="1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hidden="1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hidden="1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hidden="1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hidden="1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hidden="1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hidden="1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hidden="1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hidden="1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hidden="1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hidden="1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hidden="1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hidden="1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hidden="1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hidden="1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hidden="1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hidden="1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hidden="1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hidden="1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hidden="1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hidden="1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hidden="1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hidden="1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hidden="1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hidden="1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hidden="1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hidden="1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hidden="1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hidden="1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hidden="1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hidden="1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hidden="1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hidden="1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hidden="1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hidden="1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hidden="1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hidden="1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hidden="1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hidden="1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hidden="1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hidden="1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hidden="1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hidden="1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hidden="1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hidden="1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hidden="1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hidden="1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hidden="1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hidden="1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hidden="1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hidden="1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hidden="1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hidden="1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hidden="1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hidden="1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hidden="1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hidden="1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hidden="1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hidden="1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hidden="1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hidden="1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hidden="1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hidden="1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hidden="1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hidden="1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hidden="1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hidden="1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hidden="1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hidden="1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hidden="1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hidden="1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hidden="1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hidden="1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hidden="1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hidden="1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hidden="1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hidden="1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hidden="1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hidden="1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hidden="1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hidden="1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hidden="1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hidden="1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hidden="1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hidden="1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hidden="1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hidden="1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hidden="1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hidden="1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hidden="1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hidden="1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hidden="1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hidden="1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hidden="1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hidden="1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hidden="1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hidden="1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hidden="1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hidden="1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hidden="1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hidden="1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hidden="1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hidden="1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hidden="1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hidden="1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hidden="1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hidden="1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hidden="1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hidden="1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hidden="1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775</v>
      </c>
    </row>
    <row r="320" spans="1:9" hidden="1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hidden="1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hidden="1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hidden="1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hidden="1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hidden="1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hidden="1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hidden="1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hidden="1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hidden="1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hidden="1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hidden="1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hidden="1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775</v>
      </c>
    </row>
    <row r="333" spans="1:9" hidden="1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hidden="1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hidden="1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hidden="1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hidden="1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hidden="1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775</v>
      </c>
    </row>
    <row r="339" spans="1:9" hidden="1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hidden="1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hidden="1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775</v>
      </c>
    </row>
    <row r="342" spans="1:9" hidden="1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hidden="1" x14ac:dyDescent="0.25">
      <c r="A343" s="1">
        <v>416886</v>
      </c>
      <c r="B343" s="1" t="s">
        <v>776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hidden="1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hidden="1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775</v>
      </c>
    </row>
    <row r="346" spans="1:9" hidden="1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775</v>
      </c>
    </row>
    <row r="347" spans="1:9" hidden="1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hidden="1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775</v>
      </c>
    </row>
    <row r="349" spans="1:9" hidden="1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775</v>
      </c>
    </row>
    <row r="350" spans="1:9" hidden="1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hidden="1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hidden="1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hidden="1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hidden="1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hidden="1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hidden="1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hidden="1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775</v>
      </c>
    </row>
    <row r="358" spans="1:9" hidden="1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hidden="1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hidden="1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hidden="1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hidden="1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hidden="1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hidden="1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hidden="1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hidden="1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hidden="1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hidden="1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hidden="1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hidden="1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hidden="1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hidden="1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hidden="1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hidden="1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775</v>
      </c>
    </row>
    <row r="375" spans="1:9" hidden="1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775</v>
      </c>
    </row>
    <row r="376" spans="1:9" hidden="1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775</v>
      </c>
    </row>
    <row r="377" spans="1:9" hidden="1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775</v>
      </c>
    </row>
    <row r="378" spans="1:9" hidden="1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hidden="1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hidden="1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775</v>
      </c>
    </row>
    <row r="381" spans="1:9" hidden="1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775</v>
      </c>
    </row>
    <row r="382" spans="1:9" hidden="1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hidden="1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775</v>
      </c>
    </row>
    <row r="384" spans="1:9" hidden="1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hidden="1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hidden="1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hidden="1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hidden="1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hidden="1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hidden="1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hidden="1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hidden="1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hidden="1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hidden="1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hidden="1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hidden="1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hidden="1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hidden="1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hidden="1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775</v>
      </c>
    </row>
    <row r="400" spans="1:9" hidden="1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hidden="1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hidden="1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hidden="1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hidden="1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hidden="1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hidden="1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hidden="1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hidden="1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hidden="1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775</v>
      </c>
    </row>
    <row r="410" spans="1:9" hidden="1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hidden="1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hidden="1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hidden="1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hidden="1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hidden="1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hidden="1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hidden="1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hidden="1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775</v>
      </c>
    </row>
    <row r="419" spans="1:9" hidden="1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775</v>
      </c>
    </row>
    <row r="420" spans="1:9" hidden="1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hidden="1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hidden="1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hidden="1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hidden="1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hidden="1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775</v>
      </c>
    </row>
    <row r="426" spans="1:9" hidden="1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775</v>
      </c>
    </row>
    <row r="427" spans="1:9" hidden="1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hidden="1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hidden="1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hidden="1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hidden="1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hidden="1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775</v>
      </c>
    </row>
    <row r="433" spans="1:9" hidden="1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hidden="1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hidden="1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hidden="1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hidden="1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hidden="1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775</v>
      </c>
    </row>
    <row r="439" spans="1:9" hidden="1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775</v>
      </c>
    </row>
    <row r="440" spans="1:9" hidden="1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hidden="1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hidden="1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hidden="1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hidden="1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hidden="1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hidden="1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hidden="1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775</v>
      </c>
    </row>
    <row r="448" spans="1:9" hidden="1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hidden="1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hidden="1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hidden="1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hidden="1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hidden="1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hidden="1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775</v>
      </c>
    </row>
    <row r="455" spans="1:9" hidden="1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hidden="1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hidden="1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775</v>
      </c>
    </row>
    <row r="458" spans="1:9" hidden="1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hidden="1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hidden="1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775</v>
      </c>
    </row>
    <row r="461" spans="1:9" hidden="1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hidden="1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775</v>
      </c>
    </row>
    <row r="463" spans="1:9" hidden="1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hidden="1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775</v>
      </c>
    </row>
    <row r="465" spans="1:9" hidden="1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775</v>
      </c>
    </row>
    <row r="466" spans="1:9" hidden="1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775</v>
      </c>
    </row>
    <row r="467" spans="1:9" hidden="1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775</v>
      </c>
    </row>
    <row r="468" spans="1:9" hidden="1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775</v>
      </c>
    </row>
    <row r="469" spans="1:9" hidden="1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775</v>
      </c>
    </row>
    <row r="470" spans="1:9" hidden="1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775</v>
      </c>
    </row>
    <row r="471" spans="1:9" hidden="1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775</v>
      </c>
    </row>
    <row r="472" spans="1:9" hidden="1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775</v>
      </c>
    </row>
    <row r="473" spans="1:9" hidden="1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775</v>
      </c>
    </row>
    <row r="474" spans="1:9" hidden="1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775</v>
      </c>
    </row>
    <row r="475" spans="1:9" hidden="1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775</v>
      </c>
    </row>
    <row r="476" spans="1:9" hidden="1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775</v>
      </c>
    </row>
    <row r="477" spans="1:9" hidden="1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775</v>
      </c>
    </row>
    <row r="478" spans="1:9" hidden="1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775</v>
      </c>
    </row>
    <row r="479" spans="1:9" hidden="1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775</v>
      </c>
    </row>
    <row r="480" spans="1:9" hidden="1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775</v>
      </c>
    </row>
    <row r="481" spans="1:9" hidden="1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775</v>
      </c>
    </row>
    <row r="482" spans="1:9" hidden="1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775</v>
      </c>
    </row>
    <row r="483" spans="1:9" hidden="1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775</v>
      </c>
    </row>
    <row r="484" spans="1:9" hidden="1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hidden="1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hidden="1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hidden="1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hidden="1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hidden="1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hidden="1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hidden="1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hidden="1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hidden="1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hidden="1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hidden="1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hidden="1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hidden="1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hidden="1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hidden="1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hidden="1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hidden="1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775</v>
      </c>
    </row>
    <row r="502" spans="1:9" hidden="1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hidden="1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hidden="1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hidden="1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hidden="1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hidden="1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hidden="1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hidden="1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hidden="1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hidden="1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hidden="1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hidden="1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hidden="1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hidden="1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hidden="1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hidden="1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hidden="1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hidden="1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hidden="1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hidden="1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hidden="1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hidden="1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hidden="1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hidden="1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hidden="1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hidden="1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hidden="1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hidden="1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hidden="1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hidden="1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hidden="1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hidden="1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hidden="1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hidden="1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hidden="1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hidden="1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hidden="1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hidden="1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hidden="1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hidden="1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775</v>
      </c>
    </row>
    <row r="542" spans="1:9" hidden="1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775</v>
      </c>
    </row>
    <row r="543" spans="1:9" hidden="1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775</v>
      </c>
    </row>
    <row r="544" spans="1:9" hidden="1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775</v>
      </c>
    </row>
    <row r="545" spans="1:9" hidden="1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hidden="1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775</v>
      </c>
    </row>
    <row r="547" spans="1:9" hidden="1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775</v>
      </c>
    </row>
    <row r="548" spans="1:9" hidden="1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775</v>
      </c>
    </row>
    <row r="549" spans="1:9" hidden="1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775</v>
      </c>
    </row>
    <row r="550" spans="1:9" hidden="1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775</v>
      </c>
    </row>
    <row r="551" spans="1:9" hidden="1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hidden="1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hidden="1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hidden="1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hidden="1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hidden="1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hidden="1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hidden="1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hidden="1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hidden="1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hidden="1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775</v>
      </c>
    </row>
    <row r="562" spans="1:9" hidden="1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hidden="1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hidden="1" x14ac:dyDescent="0.25">
      <c r="A564" s="1">
        <v>419311</v>
      </c>
      <c r="B564" s="1" t="s">
        <v>777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hidden="1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hidden="1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hidden="1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hidden="1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hidden="1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hidden="1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hidden="1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hidden="1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hidden="1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hidden="1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hidden="1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hidden="1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hidden="1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hidden="1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hidden="1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hidden="1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hidden="1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hidden="1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hidden="1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hidden="1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hidden="1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hidden="1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hidden="1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hidden="1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hidden="1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hidden="1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hidden="1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hidden="1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hidden="1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hidden="1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hidden="1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hidden="1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hidden="1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hidden="1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hidden="1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hidden="1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hidden="1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hidden="1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hidden="1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hidden="1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775</v>
      </c>
    </row>
    <row r="605" spans="1:9" hidden="1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hidden="1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hidden="1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hidden="1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hidden="1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hidden="1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hidden="1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hidden="1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hidden="1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hidden="1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hidden="1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hidden="1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hidden="1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hidden="1" x14ac:dyDescent="0.25">
      <c r="A618" s="1">
        <v>419850</v>
      </c>
      <c r="B618" s="1" t="s">
        <v>778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hidden="1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hidden="1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hidden="1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hidden="1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hidden="1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1</v>
      </c>
      <c r="F624" s="1" t="s">
        <v>467</v>
      </c>
      <c r="G624" s="2">
        <v>44166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1</v>
      </c>
      <c r="F625" s="1" t="s">
        <v>467</v>
      </c>
      <c r="G625" s="2">
        <v>44166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1</v>
      </c>
      <c r="F626" s="1" t="s">
        <v>467</v>
      </c>
      <c r="G626" s="2">
        <v>44166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1</v>
      </c>
      <c r="F627" s="1" t="s">
        <v>467</v>
      </c>
      <c r="G627" s="2">
        <v>44166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1</v>
      </c>
      <c r="F628" s="1" t="s">
        <v>467</v>
      </c>
      <c r="G628" s="2">
        <v>44200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1</v>
      </c>
      <c r="F629" s="1" t="s">
        <v>467</v>
      </c>
      <c r="G629" s="2">
        <v>44200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1</v>
      </c>
      <c r="F630" s="1" t="s">
        <v>467</v>
      </c>
      <c r="G630" s="2">
        <v>44200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1</v>
      </c>
      <c r="F631" s="1" t="s">
        <v>467</v>
      </c>
      <c r="G631" s="2">
        <v>44200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1</v>
      </c>
      <c r="F632" s="1" t="s">
        <v>467</v>
      </c>
      <c r="G632" s="2">
        <v>44200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1</v>
      </c>
      <c r="F633" s="1" t="s">
        <v>467</v>
      </c>
      <c r="G633" s="2">
        <v>44200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1</v>
      </c>
      <c r="F634" s="1" t="s">
        <v>467</v>
      </c>
      <c r="G634" s="2">
        <v>44200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1</v>
      </c>
      <c r="F635" s="1" t="s">
        <v>467</v>
      </c>
      <c r="G635" s="2">
        <v>44197</v>
      </c>
      <c r="I635" s="1" t="s">
        <v>66</v>
      </c>
    </row>
    <row r="636" spans="1:9" hidden="1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hidden="1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1</v>
      </c>
      <c r="F638" s="1" t="s">
        <v>467</v>
      </c>
      <c r="G638" s="2">
        <v>44215</v>
      </c>
      <c r="I638" s="1" t="s">
        <v>66</v>
      </c>
    </row>
    <row r="639" spans="1:9" hidden="1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1</v>
      </c>
      <c r="F640" s="1" t="s">
        <v>467</v>
      </c>
      <c r="G640" s="2">
        <v>44215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1</v>
      </c>
      <c r="F641" s="1" t="s">
        <v>467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1</v>
      </c>
      <c r="F642" s="1" t="s">
        <v>467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1</v>
      </c>
      <c r="F643" s="1" t="s">
        <v>467</v>
      </c>
      <c r="G643" s="2">
        <v>44215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1</v>
      </c>
      <c r="F644" s="1" t="s">
        <v>467</v>
      </c>
      <c r="G644" s="2">
        <v>44215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1</v>
      </c>
      <c r="F645" s="1" t="s">
        <v>467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650</v>
      </c>
      <c r="C646" s="1" t="s">
        <v>5</v>
      </c>
      <c r="D646" s="1" t="s">
        <v>582</v>
      </c>
      <c r="E646" s="7">
        <v>1</v>
      </c>
      <c r="F646" s="1" t="s">
        <v>467</v>
      </c>
      <c r="G646" s="2">
        <v>44228</v>
      </c>
      <c r="I646" s="1" t="s">
        <v>779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1</v>
      </c>
      <c r="F647" s="1" t="s">
        <v>467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1</v>
      </c>
      <c r="F648" s="1" t="s">
        <v>467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1</v>
      </c>
      <c r="F649" s="1" t="s">
        <v>467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1</v>
      </c>
      <c r="F650" s="1" t="s">
        <v>467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1</v>
      </c>
      <c r="F651" s="1" t="s">
        <v>467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1</v>
      </c>
      <c r="F652" s="1" t="s">
        <v>467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1</v>
      </c>
      <c r="F653" s="1" t="s">
        <v>467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1</v>
      </c>
      <c r="F654" s="1" t="s">
        <v>467</v>
      </c>
      <c r="G654" s="2">
        <v>44217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1</v>
      </c>
      <c r="F655" s="1" t="s">
        <v>467</v>
      </c>
      <c r="G655" s="2">
        <v>44217</v>
      </c>
      <c r="I655" s="1" t="s">
        <v>66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1</v>
      </c>
      <c r="F656" s="1" t="s">
        <v>467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1</v>
      </c>
      <c r="F657" s="1" t="s">
        <v>467</v>
      </c>
      <c r="G657" s="2">
        <v>44217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1</v>
      </c>
      <c r="F658" s="1" t="s">
        <v>467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1</v>
      </c>
      <c r="F659" s="1" t="s">
        <v>467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1</v>
      </c>
      <c r="F660" s="1" t="s">
        <v>467</v>
      </c>
      <c r="G660" s="2">
        <v>44217</v>
      </c>
      <c r="I660" s="1" t="s">
        <v>65</v>
      </c>
    </row>
    <row r="661" spans="1:9" hidden="1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hidden="1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1</v>
      </c>
      <c r="F663" s="1" t="s">
        <v>467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1</v>
      </c>
      <c r="F664" s="1" t="s">
        <v>467</v>
      </c>
      <c r="G664" s="2">
        <v>44217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1</v>
      </c>
      <c r="F665" s="1" t="s">
        <v>467</v>
      </c>
      <c r="G665" s="2">
        <v>44217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1</v>
      </c>
      <c r="F666" s="1" t="s">
        <v>467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1</v>
      </c>
      <c r="F667" s="1" t="s">
        <v>467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1</v>
      </c>
      <c r="F668" s="1" t="s">
        <v>467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1</v>
      </c>
      <c r="F669" s="1" t="s">
        <v>467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1</v>
      </c>
      <c r="F670" s="1" t="s">
        <v>467</v>
      </c>
      <c r="G670" s="2">
        <v>44217</v>
      </c>
      <c r="I670" s="1" t="s">
        <v>66</v>
      </c>
    </row>
    <row r="671" spans="1:9" hidden="1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1</v>
      </c>
      <c r="F672" s="1" t="s">
        <v>467</v>
      </c>
      <c r="G672" s="2">
        <v>44217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1</v>
      </c>
      <c r="F673" s="1" t="s">
        <v>467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1</v>
      </c>
      <c r="F674" s="1" t="s">
        <v>467</v>
      </c>
      <c r="G674" s="2">
        <v>44217</v>
      </c>
      <c r="I674" s="1" t="s">
        <v>65</v>
      </c>
    </row>
    <row r="675" spans="1:9" hidden="1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1</v>
      </c>
      <c r="F676" s="1" t="s">
        <v>467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1</v>
      </c>
      <c r="F677" s="1" t="s">
        <v>467</v>
      </c>
      <c r="G677" s="2">
        <v>44217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1</v>
      </c>
      <c r="F678" s="1" t="s">
        <v>467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1</v>
      </c>
      <c r="F679" s="1" t="s">
        <v>467</v>
      </c>
      <c r="G679" s="2">
        <v>44217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1</v>
      </c>
      <c r="F680" s="1" t="s">
        <v>467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1</v>
      </c>
      <c r="F681" s="1" t="s">
        <v>467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1</v>
      </c>
      <c r="F682" s="1" t="s">
        <v>467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1</v>
      </c>
      <c r="F683" s="1" t="s">
        <v>467</v>
      </c>
      <c r="G683" s="2">
        <v>44217</v>
      </c>
      <c r="I683" s="1" t="s">
        <v>67</v>
      </c>
    </row>
    <row r="684" spans="1:9" hidden="1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1</v>
      </c>
      <c r="F685" s="1" t="s">
        <v>467</v>
      </c>
      <c r="G685" s="2">
        <v>44217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1</v>
      </c>
      <c r="F686" s="1" t="s">
        <v>467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1</v>
      </c>
      <c r="F687" s="1" t="s">
        <v>467</v>
      </c>
      <c r="G687" s="2">
        <v>44217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1</v>
      </c>
      <c r="F688" s="1" t="s">
        <v>467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1</v>
      </c>
      <c r="F689" s="1" t="s">
        <v>467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1</v>
      </c>
      <c r="F690" s="1" t="s">
        <v>467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1</v>
      </c>
      <c r="F691" s="1" t="s">
        <v>467</v>
      </c>
      <c r="G691" s="2">
        <v>44217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1</v>
      </c>
      <c r="F692" s="1" t="s">
        <v>467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1</v>
      </c>
      <c r="F693" s="1" t="s">
        <v>467</v>
      </c>
      <c r="G693" s="2">
        <v>44217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1</v>
      </c>
      <c r="F694" s="1" t="s">
        <v>467</v>
      </c>
      <c r="G694" s="2">
        <v>44217</v>
      </c>
      <c r="I694" s="1" t="s">
        <v>66</v>
      </c>
    </row>
    <row r="695" spans="1:9" hidden="1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1</v>
      </c>
      <c r="F696" s="1" t="s">
        <v>467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1</v>
      </c>
      <c r="F697" s="1" t="s">
        <v>467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1</v>
      </c>
      <c r="F698" s="1" t="s">
        <v>467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1</v>
      </c>
      <c r="F699" s="1" t="s">
        <v>467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1</v>
      </c>
      <c r="F700" s="1" t="s">
        <v>467</v>
      </c>
      <c r="G700" s="2">
        <v>44217</v>
      </c>
      <c r="I700" s="1" t="s">
        <v>780</v>
      </c>
    </row>
    <row r="701" spans="1:9" hidden="1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1</v>
      </c>
      <c r="F702" s="1" t="s">
        <v>467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1</v>
      </c>
      <c r="F703" s="1" t="s">
        <v>467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1</v>
      </c>
      <c r="F704" s="1" t="s">
        <v>467</v>
      </c>
      <c r="G704" s="2">
        <v>44221</v>
      </c>
      <c r="I704" s="1" t="s">
        <v>66</v>
      </c>
    </row>
    <row r="705" spans="1:9" hidden="1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1</v>
      </c>
      <c r="F706" s="1" t="s">
        <v>467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651</v>
      </c>
      <c r="C707" s="1" t="s">
        <v>644</v>
      </c>
      <c r="D707" s="1" t="s">
        <v>645</v>
      </c>
      <c r="E707" s="7">
        <v>1</v>
      </c>
      <c r="F707" s="1" t="s">
        <v>467</v>
      </c>
      <c r="G707" s="2">
        <v>44228</v>
      </c>
      <c r="I707" s="1" t="s">
        <v>780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1</v>
      </c>
      <c r="F708" s="1" t="s">
        <v>467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1</v>
      </c>
      <c r="F709" s="1" t="s">
        <v>467</v>
      </c>
      <c r="G709" s="2">
        <v>44228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1</v>
      </c>
      <c r="F710" s="1" t="s">
        <v>467</v>
      </c>
      <c r="G710" s="2">
        <v>44228</v>
      </c>
      <c r="I710" s="1" t="s">
        <v>66</v>
      </c>
    </row>
    <row r="711" spans="1:9" x14ac:dyDescent="0.25">
      <c r="A711" s="1">
        <v>420816</v>
      </c>
      <c r="B711" s="1" t="s">
        <v>652</v>
      </c>
      <c r="C711" s="1" t="s">
        <v>627</v>
      </c>
      <c r="D711" s="1" t="s">
        <v>628</v>
      </c>
      <c r="E711" s="7">
        <v>1</v>
      </c>
      <c r="F711" s="1" t="s">
        <v>467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653</v>
      </c>
      <c r="C712" s="1" t="s">
        <v>627</v>
      </c>
      <c r="D712" s="1" t="s">
        <v>628</v>
      </c>
      <c r="E712" s="7">
        <v>1</v>
      </c>
      <c r="F712" s="1" t="s">
        <v>467</v>
      </c>
      <c r="G712" s="2">
        <v>44228</v>
      </c>
      <c r="I712" s="1" t="s">
        <v>67</v>
      </c>
    </row>
    <row r="713" spans="1:9" x14ac:dyDescent="0.25">
      <c r="A713" s="1">
        <v>420832</v>
      </c>
      <c r="B713" s="1" t="s">
        <v>654</v>
      </c>
      <c r="C713" s="1" t="s">
        <v>6</v>
      </c>
      <c r="D713" s="1" t="s">
        <v>584</v>
      </c>
      <c r="E713" s="7">
        <v>1</v>
      </c>
      <c r="F713" s="1" t="s">
        <v>467</v>
      </c>
      <c r="G713" s="2">
        <v>44228</v>
      </c>
      <c r="I713" s="1" t="s">
        <v>66</v>
      </c>
    </row>
    <row r="714" spans="1:9" x14ac:dyDescent="0.25">
      <c r="A714" s="1">
        <v>420840</v>
      </c>
      <c r="B714" s="1" t="s">
        <v>655</v>
      </c>
      <c r="C714" s="1" t="s">
        <v>6</v>
      </c>
      <c r="D714" s="1" t="s">
        <v>584</v>
      </c>
      <c r="E714" s="7">
        <v>1</v>
      </c>
      <c r="F714" s="1" t="s">
        <v>467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1</v>
      </c>
      <c r="F715" s="1" t="s">
        <v>467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656</v>
      </c>
      <c r="C716" s="1" t="s">
        <v>6</v>
      </c>
      <c r="D716" s="1" t="s">
        <v>584</v>
      </c>
      <c r="E716" s="7">
        <v>1</v>
      </c>
      <c r="F716" s="1" t="s">
        <v>467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1</v>
      </c>
      <c r="F717" s="1" t="s">
        <v>467</v>
      </c>
      <c r="G717" s="2">
        <v>44228</v>
      </c>
      <c r="I717" s="1" t="s">
        <v>65</v>
      </c>
    </row>
    <row r="718" spans="1:9" hidden="1" x14ac:dyDescent="0.25">
      <c r="A718" s="1">
        <v>420883</v>
      </c>
      <c r="B718" s="1" t="s">
        <v>657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1</v>
      </c>
      <c r="F719" s="1" t="s">
        <v>467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1</v>
      </c>
      <c r="F720" s="1" t="s">
        <v>467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658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659</v>
      </c>
      <c r="C722" s="1" t="s">
        <v>627</v>
      </c>
      <c r="D722" s="1" t="s">
        <v>628</v>
      </c>
      <c r="E722" s="7">
        <v>1</v>
      </c>
      <c r="F722" s="1" t="s">
        <v>467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660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661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662</v>
      </c>
      <c r="C725" s="1" t="s">
        <v>627</v>
      </c>
      <c r="D725" s="1" t="s">
        <v>628</v>
      </c>
      <c r="E725" s="7">
        <v>1</v>
      </c>
      <c r="F725" s="1" t="s">
        <v>467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775</v>
      </c>
    </row>
    <row r="727" spans="1:9" x14ac:dyDescent="0.25">
      <c r="A727" s="1">
        <v>420980</v>
      </c>
      <c r="B727" s="1" t="s">
        <v>663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775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1</v>
      </c>
      <c r="F729" s="1" t="s">
        <v>467</v>
      </c>
      <c r="G729" s="2">
        <v>44235</v>
      </c>
      <c r="I729" s="1" t="s">
        <v>775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hidden="1" x14ac:dyDescent="0.25">
      <c r="A731" s="1">
        <v>421022</v>
      </c>
      <c r="B731" s="1" t="s">
        <v>664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775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775</v>
      </c>
    </row>
    <row r="733" spans="1:9" hidden="1" x14ac:dyDescent="0.25">
      <c r="A733" s="1">
        <v>421049</v>
      </c>
      <c r="B733" s="1" t="s">
        <v>665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775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775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780</v>
      </c>
    </row>
    <row r="738" spans="1:9" x14ac:dyDescent="0.25">
      <c r="A738" s="1">
        <v>421103</v>
      </c>
      <c r="B738" s="1" t="s">
        <v>666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667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668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669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670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hidden="1" x14ac:dyDescent="0.25">
      <c r="A743" s="1">
        <v>421162</v>
      </c>
      <c r="B743" s="1" t="s">
        <v>671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775</v>
      </c>
    </row>
    <row r="744" spans="1:9" x14ac:dyDescent="0.25">
      <c r="A744" s="1">
        <v>421170</v>
      </c>
      <c r="B744" s="1" t="s">
        <v>672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673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674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675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676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775</v>
      </c>
    </row>
    <row r="751" spans="1:9" x14ac:dyDescent="0.25">
      <c r="A751" s="1">
        <v>421243</v>
      </c>
      <c r="B751" s="1" t="s">
        <v>677</v>
      </c>
      <c r="C751" s="1" t="s">
        <v>6</v>
      </c>
      <c r="D751" s="1" t="s">
        <v>584</v>
      </c>
      <c r="E751" s="7">
        <v>1</v>
      </c>
      <c r="F751" s="1" t="s">
        <v>467</v>
      </c>
      <c r="G751" s="2">
        <v>44239</v>
      </c>
      <c r="I751" s="1" t="s">
        <v>775</v>
      </c>
    </row>
    <row r="752" spans="1:9" x14ac:dyDescent="0.25">
      <c r="A752" s="1">
        <v>421251</v>
      </c>
      <c r="B752" s="1" t="s">
        <v>678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1</v>
      </c>
      <c r="F753" s="1" t="s">
        <v>467</v>
      </c>
      <c r="G753" s="2">
        <v>44239</v>
      </c>
      <c r="I753" s="1" t="s">
        <v>775</v>
      </c>
    </row>
    <row r="754" spans="1:9" x14ac:dyDescent="0.25">
      <c r="A754" s="1">
        <v>421278</v>
      </c>
      <c r="B754" s="1" t="s">
        <v>679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775</v>
      </c>
    </row>
    <row r="755" spans="1:9" x14ac:dyDescent="0.25">
      <c r="A755" s="1">
        <v>421286</v>
      </c>
      <c r="B755" s="1" t="s">
        <v>680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681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775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682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683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684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685</v>
      </c>
      <c r="C762" s="1" t="s">
        <v>6</v>
      </c>
      <c r="D762" s="1" t="s">
        <v>584</v>
      </c>
      <c r="E762" s="7">
        <v>1</v>
      </c>
      <c r="F762" s="1" t="s">
        <v>467</v>
      </c>
      <c r="G762" s="2">
        <v>44239</v>
      </c>
      <c r="I762" s="1" t="s">
        <v>65</v>
      </c>
    </row>
    <row r="763" spans="1:9" hidden="1" x14ac:dyDescent="0.25">
      <c r="A763" s="1">
        <v>421367</v>
      </c>
      <c r="B763" s="1" t="s">
        <v>686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687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688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689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690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691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775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692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693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694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775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695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775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696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697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698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699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775</v>
      </c>
    </row>
    <row r="784" spans="1:9" hidden="1" x14ac:dyDescent="0.25">
      <c r="A784" s="1">
        <v>421596</v>
      </c>
      <c r="B784" s="1" t="s">
        <v>700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775</v>
      </c>
    </row>
    <row r="785" spans="1:9" x14ac:dyDescent="0.25">
      <c r="A785" s="1">
        <v>421600</v>
      </c>
      <c r="B785" s="1" t="s">
        <v>701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775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65</v>
      </c>
    </row>
    <row r="787" spans="1:9" x14ac:dyDescent="0.25">
      <c r="A787" s="1">
        <v>421626</v>
      </c>
      <c r="B787" s="1" t="s">
        <v>702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703</v>
      </c>
      <c r="C788" s="1" t="s">
        <v>6</v>
      </c>
      <c r="D788" s="1" t="s">
        <v>584</v>
      </c>
      <c r="E788" s="7">
        <v>1</v>
      </c>
      <c r="F788" s="1" t="s">
        <v>467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704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705</v>
      </c>
      <c r="C791" s="1" t="s">
        <v>6</v>
      </c>
      <c r="D791" s="1" t="s">
        <v>584</v>
      </c>
      <c r="E791" s="7">
        <v>1</v>
      </c>
      <c r="F791" s="1" t="s">
        <v>467</v>
      </c>
      <c r="G791" s="2">
        <v>44256</v>
      </c>
      <c r="I791" s="1" t="s">
        <v>775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706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1</v>
      </c>
      <c r="F795" s="1" t="s">
        <v>467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707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708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709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710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775</v>
      </c>
    </row>
    <row r="800" spans="1:9" x14ac:dyDescent="0.25">
      <c r="A800" s="1">
        <v>421758</v>
      </c>
      <c r="B800" s="1" t="s">
        <v>711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775</v>
      </c>
    </row>
    <row r="801" spans="1:9" x14ac:dyDescent="0.25">
      <c r="A801" s="1">
        <v>421766</v>
      </c>
      <c r="B801" s="1" t="s">
        <v>712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1</v>
      </c>
      <c r="F802" s="1" t="s">
        <v>467</v>
      </c>
      <c r="G802" s="2">
        <v>44258</v>
      </c>
      <c r="I802" s="1" t="s">
        <v>65</v>
      </c>
    </row>
    <row r="803" spans="1:9" hidden="1" x14ac:dyDescent="0.25">
      <c r="A803" s="1">
        <v>421782</v>
      </c>
      <c r="B803" s="1" t="s">
        <v>713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775</v>
      </c>
    </row>
    <row r="804" spans="1:9" hidden="1" x14ac:dyDescent="0.25">
      <c r="A804" s="1">
        <v>421790</v>
      </c>
      <c r="B804" s="1" t="s">
        <v>714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775</v>
      </c>
    </row>
    <row r="805" spans="1:9" x14ac:dyDescent="0.25">
      <c r="A805" s="1">
        <v>421804</v>
      </c>
      <c r="B805" s="1" t="s">
        <v>715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hidden="1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775</v>
      </c>
    </row>
    <row r="807" spans="1:9" x14ac:dyDescent="0.25">
      <c r="A807" s="1">
        <v>421839</v>
      </c>
      <c r="B807" s="1" t="s">
        <v>716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775</v>
      </c>
    </row>
    <row r="809" spans="1:9" hidden="1" x14ac:dyDescent="0.25">
      <c r="A809" s="1">
        <v>421855</v>
      </c>
      <c r="B809" s="1" t="s">
        <v>717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718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719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65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775</v>
      </c>
    </row>
    <row r="816" spans="1:9" x14ac:dyDescent="0.25">
      <c r="A816" s="1">
        <v>421928</v>
      </c>
      <c r="B816" s="1" t="s">
        <v>720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775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1</v>
      </c>
      <c r="F817" s="1" t="s">
        <v>467</v>
      </c>
      <c r="G817" s="2">
        <v>44266</v>
      </c>
      <c r="I817" s="1" t="s">
        <v>775</v>
      </c>
    </row>
    <row r="818" spans="1:9" x14ac:dyDescent="0.25">
      <c r="A818" s="1">
        <v>421944</v>
      </c>
      <c r="B818" s="1" t="s">
        <v>721</v>
      </c>
      <c r="C818" s="1" t="s">
        <v>6</v>
      </c>
      <c r="D818" s="1" t="s">
        <v>584</v>
      </c>
      <c r="E818" s="7">
        <v>1</v>
      </c>
      <c r="F818" s="1" t="s">
        <v>467</v>
      </c>
      <c r="G818" s="2">
        <v>44266</v>
      </c>
      <c r="I818" s="1" t="s">
        <v>775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775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1</v>
      </c>
      <c r="F820" s="1" t="s">
        <v>467</v>
      </c>
      <c r="G820" s="2">
        <v>44270</v>
      </c>
      <c r="I820" s="1" t="s">
        <v>775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hidden="1" x14ac:dyDescent="0.25">
      <c r="A822" s="1">
        <v>421995</v>
      </c>
      <c r="B822" s="1" t="s">
        <v>722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723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775</v>
      </c>
    </row>
    <row r="826" spans="1:9" x14ac:dyDescent="0.25">
      <c r="A826" s="1">
        <v>422037</v>
      </c>
      <c r="B826" s="1" t="s">
        <v>724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775</v>
      </c>
    </row>
    <row r="827" spans="1:9" x14ac:dyDescent="0.25">
      <c r="A827" s="1">
        <v>422045</v>
      </c>
      <c r="B827" s="1" t="s">
        <v>725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775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726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727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775</v>
      </c>
    </row>
    <row r="831" spans="1:9" x14ac:dyDescent="0.25">
      <c r="A831" s="1">
        <v>422088</v>
      </c>
      <c r="B831" s="1" t="s">
        <v>728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729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730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775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731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732</v>
      </c>
      <c r="C836" s="1" t="s">
        <v>5</v>
      </c>
      <c r="D836" s="1" t="s">
        <v>582</v>
      </c>
      <c r="E836" s="7">
        <v>1</v>
      </c>
      <c r="F836" s="1" t="s">
        <v>467</v>
      </c>
      <c r="G836" s="2">
        <v>44273</v>
      </c>
      <c r="I836" s="1" t="s">
        <v>65</v>
      </c>
    </row>
    <row r="837" spans="1:9" x14ac:dyDescent="0.25">
      <c r="A837" s="1">
        <v>422142</v>
      </c>
      <c r="B837" s="1" t="s">
        <v>733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734</v>
      </c>
      <c r="C838" s="1" t="s">
        <v>5</v>
      </c>
      <c r="D838" s="1" t="s">
        <v>582</v>
      </c>
      <c r="E838" s="7">
        <v>1</v>
      </c>
      <c r="F838" s="1" t="s">
        <v>467</v>
      </c>
      <c r="G838" s="2">
        <v>44273</v>
      </c>
      <c r="I838" s="1" t="s">
        <v>66</v>
      </c>
    </row>
    <row r="839" spans="1:9" x14ac:dyDescent="0.25">
      <c r="A839" s="1">
        <v>422169</v>
      </c>
      <c r="B839" s="1" t="s">
        <v>735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736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737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775</v>
      </c>
    </row>
    <row r="842" spans="1:9" x14ac:dyDescent="0.25">
      <c r="A842" s="1">
        <v>422207</v>
      </c>
      <c r="B842" s="1" t="s">
        <v>738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739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740</v>
      </c>
      <c r="C844" s="1" t="s">
        <v>5</v>
      </c>
      <c r="D844" s="1" t="s">
        <v>582</v>
      </c>
      <c r="E844" s="7">
        <v>1</v>
      </c>
      <c r="F844" s="1" t="s">
        <v>467</v>
      </c>
      <c r="G844" s="2">
        <v>44273</v>
      </c>
      <c r="I844" s="1" t="s">
        <v>66</v>
      </c>
    </row>
    <row r="845" spans="1:9" x14ac:dyDescent="0.25">
      <c r="A845" s="1">
        <v>422231</v>
      </c>
      <c r="B845" s="1" t="s">
        <v>741</v>
      </c>
      <c r="C845" s="1" t="s">
        <v>5</v>
      </c>
      <c r="D845" s="1" t="s">
        <v>582</v>
      </c>
      <c r="E845" s="7">
        <v>1</v>
      </c>
      <c r="F845" s="1" t="s">
        <v>467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742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743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744</v>
      </c>
      <c r="C851" s="1" t="s">
        <v>5</v>
      </c>
      <c r="D851" s="1" t="s">
        <v>582</v>
      </c>
      <c r="E851" s="7">
        <v>1</v>
      </c>
      <c r="F851" s="1" t="s">
        <v>467</v>
      </c>
      <c r="G851" s="2">
        <v>44273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745</v>
      </c>
      <c r="C853" s="1" t="s">
        <v>5</v>
      </c>
      <c r="D853" s="1" t="s">
        <v>582</v>
      </c>
      <c r="E853" s="7">
        <v>1</v>
      </c>
      <c r="F853" s="1" t="s">
        <v>467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746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747</v>
      </c>
      <c r="C856" s="1" t="s">
        <v>5</v>
      </c>
      <c r="D856" s="1" t="s">
        <v>582</v>
      </c>
      <c r="E856" s="7">
        <v>1</v>
      </c>
      <c r="F856" s="1" t="s">
        <v>467</v>
      </c>
      <c r="G856" s="2">
        <v>44277</v>
      </c>
      <c r="I856" s="1" t="s">
        <v>779</v>
      </c>
    </row>
    <row r="857" spans="1:9" x14ac:dyDescent="0.25">
      <c r="A857" s="1">
        <v>422380</v>
      </c>
      <c r="B857" s="1" t="s">
        <v>748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749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750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751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66</v>
      </c>
    </row>
    <row r="862" spans="1:9" x14ac:dyDescent="0.25">
      <c r="A862" s="1">
        <v>422436</v>
      </c>
      <c r="B862" s="1" t="s">
        <v>752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775</v>
      </c>
    </row>
    <row r="863" spans="1:9" x14ac:dyDescent="0.25">
      <c r="A863" s="1">
        <v>422444</v>
      </c>
      <c r="B863" s="1" t="s">
        <v>753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775</v>
      </c>
    </row>
    <row r="864" spans="1:9" x14ac:dyDescent="0.25">
      <c r="A864" s="1">
        <v>422452</v>
      </c>
      <c r="B864" s="1" t="s">
        <v>754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755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775</v>
      </c>
    </row>
    <row r="866" spans="1:9" x14ac:dyDescent="0.25">
      <c r="A866" s="1">
        <v>422479</v>
      </c>
      <c r="B866" s="1" t="s">
        <v>756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775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775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775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757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758</v>
      </c>
      <c r="C873" s="1" t="s">
        <v>6</v>
      </c>
      <c r="D873" s="1" t="s">
        <v>584</v>
      </c>
      <c r="E873" s="7">
        <v>1</v>
      </c>
      <c r="F873" s="1" t="s">
        <v>467</v>
      </c>
      <c r="G873" s="2">
        <v>44277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775</v>
      </c>
    </row>
    <row r="875" spans="1:9" x14ac:dyDescent="0.25">
      <c r="A875" s="1">
        <v>422568</v>
      </c>
      <c r="B875" s="1" t="s">
        <v>759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760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775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1</v>
      </c>
      <c r="F882" s="1" t="s">
        <v>467</v>
      </c>
      <c r="G882" s="2">
        <v>44277</v>
      </c>
      <c r="I882" s="1" t="s">
        <v>65</v>
      </c>
    </row>
    <row r="883" spans="1:9" x14ac:dyDescent="0.25">
      <c r="A883" s="1">
        <v>422649</v>
      </c>
      <c r="B883" s="1" t="s">
        <v>761</v>
      </c>
      <c r="C883" s="1" t="s">
        <v>6</v>
      </c>
      <c r="D883" s="1" t="s">
        <v>584</v>
      </c>
      <c r="E883" s="7">
        <v>1</v>
      </c>
      <c r="F883" s="1" t="s">
        <v>467</v>
      </c>
      <c r="G883" s="2">
        <v>44277</v>
      </c>
      <c r="I883" s="1" t="s">
        <v>775</v>
      </c>
    </row>
    <row r="884" spans="1:9" x14ac:dyDescent="0.25">
      <c r="A884" s="1">
        <v>422657</v>
      </c>
      <c r="B884" s="1" t="s">
        <v>762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763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764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775</v>
      </c>
    </row>
    <row r="887" spans="1:9" x14ac:dyDescent="0.25">
      <c r="A887" s="1">
        <v>422681</v>
      </c>
      <c r="B887" s="1" t="s">
        <v>765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766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767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768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769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1</v>
      </c>
      <c r="F898" s="1" t="s">
        <v>467</v>
      </c>
      <c r="G898" s="2">
        <v>44291</v>
      </c>
      <c r="I898" s="1" t="s">
        <v>65</v>
      </c>
    </row>
    <row r="899" spans="1:9" hidden="1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775</v>
      </c>
    </row>
    <row r="900" spans="1:9" x14ac:dyDescent="0.25">
      <c r="A900" s="1">
        <v>422835</v>
      </c>
      <c r="B900" s="1" t="s">
        <v>770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775</v>
      </c>
    </row>
    <row r="901" spans="1:9" x14ac:dyDescent="0.25">
      <c r="A901" s="1">
        <v>422843</v>
      </c>
      <c r="B901" s="1" t="s">
        <v>771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772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775</v>
      </c>
    </row>
    <row r="904" spans="1:9" x14ac:dyDescent="0.25">
      <c r="A904" s="1">
        <v>422878</v>
      </c>
      <c r="B904" s="1" t="s">
        <v>773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775</v>
      </c>
    </row>
    <row r="906" spans="1:9" x14ac:dyDescent="0.25">
      <c r="A906" s="1">
        <v>422894</v>
      </c>
      <c r="B906" s="1" t="s">
        <v>774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775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781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775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775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1</v>
      </c>
      <c r="F912" s="1" t="s">
        <v>467</v>
      </c>
      <c r="G912" s="2">
        <v>44279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782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783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775</v>
      </c>
    </row>
    <row r="920" spans="1:9" x14ac:dyDescent="0.25">
      <c r="A920" s="1">
        <v>423041</v>
      </c>
      <c r="B920" s="1" t="s">
        <v>784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775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775</v>
      </c>
    </row>
    <row r="922" spans="1:9" x14ac:dyDescent="0.25">
      <c r="A922" s="1">
        <v>423068</v>
      </c>
      <c r="B922" s="1" t="s">
        <v>785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786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775</v>
      </c>
    </row>
    <row r="925" spans="1:9" x14ac:dyDescent="0.25">
      <c r="A925" s="1">
        <v>423092</v>
      </c>
      <c r="B925" s="1" t="s">
        <v>787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775</v>
      </c>
    </row>
    <row r="926" spans="1:9" x14ac:dyDescent="0.25">
      <c r="A926" s="1">
        <v>423106</v>
      </c>
      <c r="B926" s="1" t="s">
        <v>788</v>
      </c>
      <c r="C926" s="1" t="s">
        <v>6</v>
      </c>
      <c r="D926" s="1" t="s">
        <v>584</v>
      </c>
      <c r="E926" s="7">
        <v>1</v>
      </c>
      <c r="F926" s="1" t="s">
        <v>467</v>
      </c>
      <c r="G926" s="2">
        <v>44287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1</v>
      </c>
      <c r="F927" s="1" t="s">
        <v>467</v>
      </c>
      <c r="G927" s="2">
        <v>44287</v>
      </c>
      <c r="I927" s="1" t="s">
        <v>775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1</v>
      </c>
      <c r="F928" s="1" t="s">
        <v>467</v>
      </c>
      <c r="G928" s="2">
        <v>44287</v>
      </c>
      <c r="I928" s="1" t="s">
        <v>66</v>
      </c>
    </row>
    <row r="929" spans="1:9" x14ac:dyDescent="0.25">
      <c r="A929" s="1">
        <v>423130</v>
      </c>
      <c r="B929" s="1" t="s">
        <v>789</v>
      </c>
      <c r="C929" s="1" t="s">
        <v>6</v>
      </c>
      <c r="D929" s="1" t="s">
        <v>584</v>
      </c>
      <c r="E929" s="7">
        <v>1</v>
      </c>
      <c r="F929" s="1" t="s">
        <v>467</v>
      </c>
      <c r="G929" s="2">
        <v>44287</v>
      </c>
      <c r="I929" s="1" t="s">
        <v>67</v>
      </c>
    </row>
    <row r="930" spans="1:9" x14ac:dyDescent="0.25">
      <c r="A930" s="1">
        <v>423149</v>
      </c>
      <c r="B930" s="1" t="s">
        <v>790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775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791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792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775</v>
      </c>
    </row>
    <row r="935" spans="1:9" x14ac:dyDescent="0.25">
      <c r="A935" s="1">
        <v>423190</v>
      </c>
      <c r="B935" s="1" t="s">
        <v>793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794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775</v>
      </c>
    </row>
    <row r="937" spans="1:9" hidden="1" x14ac:dyDescent="0.25">
      <c r="A937" s="1">
        <v>423211</v>
      </c>
      <c r="B937" s="1" t="s">
        <v>795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1</v>
      </c>
      <c r="F938" s="1" t="s">
        <v>467</v>
      </c>
      <c r="G938" s="2">
        <v>44294</v>
      </c>
      <c r="I938" s="1" t="s">
        <v>775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775</v>
      </c>
    </row>
    <row r="940" spans="1:9" hidden="1" x14ac:dyDescent="0.25">
      <c r="A940" s="1">
        <v>423246</v>
      </c>
      <c r="B940" s="1" t="s">
        <v>796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775</v>
      </c>
    </row>
    <row r="941" spans="1:9" x14ac:dyDescent="0.25">
      <c r="A941" s="1">
        <v>423254</v>
      </c>
      <c r="B941" s="1" t="s">
        <v>797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775</v>
      </c>
    </row>
    <row r="942" spans="1:9" x14ac:dyDescent="0.25">
      <c r="A942" s="1">
        <v>423262</v>
      </c>
      <c r="B942" s="1" t="s">
        <v>798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775</v>
      </c>
    </row>
    <row r="943" spans="1:9" x14ac:dyDescent="0.25">
      <c r="A943" s="1">
        <v>423270</v>
      </c>
      <c r="B943" s="1" t="s">
        <v>799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775</v>
      </c>
    </row>
    <row r="944" spans="1:9" x14ac:dyDescent="0.25">
      <c r="A944" s="1">
        <v>423289</v>
      </c>
      <c r="B944" s="1" t="s">
        <v>800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775</v>
      </c>
    </row>
    <row r="945" spans="1:9" x14ac:dyDescent="0.25">
      <c r="A945" s="1">
        <v>423297</v>
      </c>
      <c r="B945" s="1" t="s">
        <v>801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775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775</v>
      </c>
    </row>
    <row r="947" spans="1:9" x14ac:dyDescent="0.25">
      <c r="A947" s="1">
        <v>423319</v>
      </c>
      <c r="B947" s="1" t="s">
        <v>802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803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804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805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806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807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808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775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775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809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810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775</v>
      </c>
    </row>
    <row r="961" spans="1:9" x14ac:dyDescent="0.25">
      <c r="A961" s="1">
        <v>423459</v>
      </c>
      <c r="B961" s="1" t="s">
        <v>811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775</v>
      </c>
    </row>
    <row r="962" spans="1:9" x14ac:dyDescent="0.25">
      <c r="A962" s="1">
        <v>423467</v>
      </c>
      <c r="B962" s="1" t="s">
        <v>812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775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813</v>
      </c>
      <c r="C965" s="1" t="s">
        <v>6</v>
      </c>
      <c r="D965" s="1" t="s">
        <v>584</v>
      </c>
      <c r="E965" s="7">
        <v>1</v>
      </c>
      <c r="F965" s="1" t="s">
        <v>467</v>
      </c>
      <c r="G965" s="2">
        <v>44294</v>
      </c>
      <c r="I965" s="1" t="s">
        <v>775</v>
      </c>
    </row>
    <row r="966" spans="1:9" x14ac:dyDescent="0.25">
      <c r="A966" s="1">
        <v>423505</v>
      </c>
      <c r="B966" s="1" t="s">
        <v>814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815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775</v>
      </c>
    </row>
    <row r="970" spans="1:9" x14ac:dyDescent="0.25">
      <c r="A970" s="1">
        <v>423548</v>
      </c>
      <c r="B970" s="1" t="s">
        <v>777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816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775</v>
      </c>
    </row>
    <row r="972" spans="1:9" x14ac:dyDescent="0.25">
      <c r="A972" s="1">
        <v>423564</v>
      </c>
      <c r="B972" s="1" t="s">
        <v>817</v>
      </c>
      <c r="C972" s="1" t="s">
        <v>6</v>
      </c>
      <c r="D972" s="1" t="s">
        <v>584</v>
      </c>
      <c r="E972" s="7">
        <v>1</v>
      </c>
      <c r="F972" s="1" t="s">
        <v>467</v>
      </c>
      <c r="G972" s="2">
        <v>44294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818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775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1</v>
      </c>
      <c r="F977" s="1" t="s">
        <v>467</v>
      </c>
      <c r="G977" s="2">
        <v>44294</v>
      </c>
      <c r="I977" s="1" t="s">
        <v>775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775</v>
      </c>
    </row>
    <row r="980" spans="1:9" x14ac:dyDescent="0.25">
      <c r="A980" s="1">
        <v>423645</v>
      </c>
      <c r="B980" s="1" t="s">
        <v>819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775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1</v>
      </c>
      <c r="F983" s="1" t="s">
        <v>467</v>
      </c>
      <c r="G983" s="2">
        <v>44294</v>
      </c>
      <c r="I983" s="1" t="s">
        <v>65</v>
      </c>
    </row>
    <row r="984" spans="1:9" x14ac:dyDescent="0.25">
      <c r="A984" s="1">
        <v>423688</v>
      </c>
      <c r="B984" s="1" t="s">
        <v>820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775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821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775</v>
      </c>
    </row>
    <row r="987" spans="1:9" x14ac:dyDescent="0.25">
      <c r="A987" s="1">
        <v>423718</v>
      </c>
      <c r="B987" s="1" t="s">
        <v>822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823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775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824</v>
      </c>
      <c r="C992" s="1" t="s">
        <v>6</v>
      </c>
      <c r="D992" s="1" t="s">
        <v>584</v>
      </c>
      <c r="E992" s="7">
        <v>1</v>
      </c>
      <c r="F992" s="1" t="s">
        <v>467</v>
      </c>
      <c r="G992" s="2">
        <v>44294</v>
      </c>
      <c r="I992" s="1" t="s">
        <v>65</v>
      </c>
    </row>
    <row r="993" spans="1:9" x14ac:dyDescent="0.25">
      <c r="A993" s="1">
        <v>423777</v>
      </c>
      <c r="B993" s="1" t="s">
        <v>825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775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826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827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828</v>
      </c>
      <c r="C998" s="1" t="s">
        <v>6</v>
      </c>
      <c r="D998" s="1" t="s">
        <v>584</v>
      </c>
      <c r="E998" s="7">
        <v>1</v>
      </c>
      <c r="F998" s="1" t="s">
        <v>467</v>
      </c>
      <c r="G998" s="2">
        <v>44294</v>
      </c>
      <c r="I998" s="1" t="s">
        <v>775</v>
      </c>
    </row>
    <row r="999" spans="1:9" x14ac:dyDescent="0.25">
      <c r="A999" s="1">
        <v>423831</v>
      </c>
      <c r="B999" s="1" t="s">
        <v>829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775</v>
      </c>
    </row>
    <row r="1000" spans="1:9" x14ac:dyDescent="0.25">
      <c r="A1000" s="1">
        <v>423840</v>
      </c>
      <c r="B1000" s="1" t="s">
        <v>830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775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831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775</v>
      </c>
    </row>
    <row r="1003" spans="1:9" x14ac:dyDescent="0.25">
      <c r="A1003" s="1">
        <v>423874</v>
      </c>
      <c r="B1003" s="1" t="s">
        <v>832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833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834</v>
      </c>
      <c r="C1007" s="1" t="s">
        <v>6</v>
      </c>
      <c r="D1007" s="1" t="s">
        <v>584</v>
      </c>
      <c r="E1007" s="7">
        <v>1</v>
      </c>
      <c r="F1007" s="1" t="s">
        <v>467</v>
      </c>
      <c r="G1007" s="2">
        <v>44298</v>
      </c>
      <c r="I1007" s="1" t="s">
        <v>775</v>
      </c>
    </row>
    <row r="1008" spans="1:9" hidden="1" x14ac:dyDescent="0.25">
      <c r="A1008" s="1">
        <v>423920</v>
      </c>
      <c r="B1008" s="1" t="s">
        <v>835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775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836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775</v>
      </c>
    </row>
    <row r="1012" spans="1:9" x14ac:dyDescent="0.25">
      <c r="A1012" s="1">
        <v>423963</v>
      </c>
      <c r="B1012" s="1" t="s">
        <v>837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838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775</v>
      </c>
    </row>
    <row r="1014" spans="1:9" x14ac:dyDescent="0.25">
      <c r="A1014" s="1">
        <v>423980</v>
      </c>
      <c r="B1014" s="1" t="s">
        <v>839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840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841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hidden="1" x14ac:dyDescent="0.25">
      <c r="A1017" s="1">
        <v>424013</v>
      </c>
      <c r="B1017" s="1" t="s">
        <v>842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775</v>
      </c>
    </row>
    <row r="1018" spans="1:9" x14ac:dyDescent="0.25">
      <c r="A1018" s="1">
        <v>424021</v>
      </c>
      <c r="B1018" s="1" t="s">
        <v>843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775</v>
      </c>
    </row>
    <row r="1019" spans="1:9" x14ac:dyDescent="0.25">
      <c r="A1019" s="1">
        <v>424030</v>
      </c>
      <c r="B1019" s="1" t="s">
        <v>844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780</v>
      </c>
    </row>
    <row r="1020" spans="1:9" x14ac:dyDescent="0.25">
      <c r="A1020" s="1">
        <v>424048</v>
      </c>
      <c r="B1020" s="1" t="s">
        <v>845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775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775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775</v>
      </c>
    </row>
    <row r="1025" spans="1:9" hidden="1" x14ac:dyDescent="0.25">
      <c r="A1025" s="1">
        <v>424099</v>
      </c>
      <c r="B1025" s="1" t="s">
        <v>846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847</v>
      </c>
      <c r="C1027" s="1" t="s">
        <v>6</v>
      </c>
      <c r="D1027" s="1" t="s">
        <v>584</v>
      </c>
      <c r="E1027" s="7">
        <v>1</v>
      </c>
      <c r="F1027" s="1" t="s">
        <v>467</v>
      </c>
      <c r="G1027" s="2">
        <v>44298</v>
      </c>
      <c r="I1027" s="1" t="s">
        <v>775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848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849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850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775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851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775</v>
      </c>
    </row>
    <row r="1036" spans="1:9" x14ac:dyDescent="0.25">
      <c r="A1036" s="1">
        <v>424200</v>
      </c>
      <c r="B1036" s="1" t="s">
        <v>852</v>
      </c>
      <c r="C1036" s="1" t="s">
        <v>6</v>
      </c>
      <c r="D1036" s="1" t="s">
        <v>584</v>
      </c>
      <c r="E1036" s="7">
        <v>1</v>
      </c>
      <c r="F1036" s="1" t="s">
        <v>467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1</v>
      </c>
      <c r="F1037" s="1" t="s">
        <v>467</v>
      </c>
      <c r="G1037" s="2">
        <v>44300</v>
      </c>
      <c r="I1037" s="1" t="s">
        <v>775</v>
      </c>
    </row>
    <row r="1038" spans="1:9" x14ac:dyDescent="0.25">
      <c r="A1038" s="1">
        <v>424226</v>
      </c>
      <c r="B1038" s="1" t="s">
        <v>853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854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855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856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1</v>
      </c>
      <c r="F1043" s="1" t="s">
        <v>467</v>
      </c>
      <c r="G1043" s="2">
        <v>44301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857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858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859</v>
      </c>
      <c r="C1047" s="1" t="s">
        <v>627</v>
      </c>
      <c r="D1047" s="1" t="s">
        <v>628</v>
      </c>
      <c r="E1047" s="7">
        <v>1</v>
      </c>
      <c r="F1047" s="1" t="s">
        <v>467</v>
      </c>
      <c r="G1047" s="2">
        <v>44305</v>
      </c>
      <c r="I1047" s="1" t="s">
        <v>779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775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hidden="1" x14ac:dyDescent="0.25">
      <c r="A1050" s="1">
        <v>424358</v>
      </c>
      <c r="B1050" s="1" t="s">
        <v>860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775</v>
      </c>
    </row>
    <row r="1051" spans="1:9" x14ac:dyDescent="0.25">
      <c r="A1051" s="1">
        <v>424366</v>
      </c>
      <c r="B1051" s="1" t="s">
        <v>861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775</v>
      </c>
    </row>
    <row r="1052" spans="1:9" x14ac:dyDescent="0.25">
      <c r="A1052" s="1">
        <v>424374</v>
      </c>
      <c r="B1052" s="1" t="s">
        <v>862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67</v>
      </c>
    </row>
    <row r="1053" spans="1:9" hidden="1" x14ac:dyDescent="0.25">
      <c r="A1053" s="1">
        <v>424382</v>
      </c>
      <c r="B1053" s="1" t="s">
        <v>863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775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864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1</v>
      </c>
      <c r="F1056" s="1" t="s">
        <v>467</v>
      </c>
      <c r="G1056" s="2">
        <v>44305</v>
      </c>
      <c r="I1056" s="1" t="s">
        <v>775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865</v>
      </c>
      <c r="C1060" s="1" t="s">
        <v>6</v>
      </c>
      <c r="D1060" s="1" t="s">
        <v>584</v>
      </c>
      <c r="E1060" s="7">
        <v>1</v>
      </c>
      <c r="F1060" s="1" t="s">
        <v>467</v>
      </c>
      <c r="G1060" s="2">
        <v>44305</v>
      </c>
      <c r="I1060" s="1" t="s">
        <v>775</v>
      </c>
    </row>
    <row r="1061" spans="1:9" x14ac:dyDescent="0.25">
      <c r="A1061" s="1">
        <v>424463</v>
      </c>
      <c r="B1061" s="1" t="s">
        <v>866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867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1</v>
      </c>
      <c r="F1064" s="1" t="s">
        <v>467</v>
      </c>
      <c r="G1064" s="2">
        <v>44305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868</v>
      </c>
      <c r="C1066" s="1" t="s">
        <v>6</v>
      </c>
      <c r="D1066" s="1" t="s">
        <v>584</v>
      </c>
      <c r="E1066" s="7">
        <v>1</v>
      </c>
      <c r="F1066" s="1" t="s">
        <v>467</v>
      </c>
      <c r="G1066" s="2">
        <v>44305</v>
      </c>
      <c r="I1066" s="1" t="s">
        <v>775</v>
      </c>
    </row>
    <row r="1067" spans="1:9" x14ac:dyDescent="0.25">
      <c r="A1067" s="1">
        <v>424528</v>
      </c>
      <c r="B1067" s="1" t="s">
        <v>869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870</v>
      </c>
      <c r="C1068" s="1" t="s">
        <v>6</v>
      </c>
      <c r="D1068" s="1" t="s">
        <v>584</v>
      </c>
      <c r="E1068" s="7">
        <v>1</v>
      </c>
      <c r="F1068" s="1" t="s">
        <v>467</v>
      </c>
      <c r="G1068" s="2">
        <v>44305</v>
      </c>
      <c r="I1068" s="1" t="s">
        <v>65</v>
      </c>
    </row>
    <row r="1069" spans="1:9" x14ac:dyDescent="0.25">
      <c r="A1069" s="1">
        <v>424544</v>
      </c>
      <c r="B1069" s="1" t="s">
        <v>871</v>
      </c>
      <c r="C1069" s="1" t="s">
        <v>6</v>
      </c>
      <c r="D1069" s="1" t="s">
        <v>584</v>
      </c>
      <c r="E1069" s="7">
        <v>1</v>
      </c>
      <c r="F1069" s="1" t="s">
        <v>467</v>
      </c>
      <c r="G1069" s="2">
        <v>44305</v>
      </c>
      <c r="I1069" s="1" t="s">
        <v>65</v>
      </c>
    </row>
    <row r="1070" spans="1:9" x14ac:dyDescent="0.25">
      <c r="A1070" s="1">
        <v>424552</v>
      </c>
      <c r="B1070" s="1" t="s">
        <v>872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775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775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775</v>
      </c>
    </row>
    <row r="1073" spans="1:9" x14ac:dyDescent="0.25">
      <c r="A1073" s="1">
        <v>424587</v>
      </c>
      <c r="B1073" s="1" t="s">
        <v>873</v>
      </c>
      <c r="C1073" s="1" t="s">
        <v>627</v>
      </c>
      <c r="D1073" s="1" t="s">
        <v>628</v>
      </c>
      <c r="E1073" s="7">
        <v>1</v>
      </c>
      <c r="F1073" s="1" t="s">
        <v>467</v>
      </c>
      <c r="G1073" s="2">
        <v>44305</v>
      </c>
      <c r="I1073" s="1" t="s">
        <v>67</v>
      </c>
    </row>
    <row r="1074" spans="1:9" x14ac:dyDescent="0.25">
      <c r="A1074" s="1">
        <v>424595</v>
      </c>
      <c r="B1074" s="1" t="s">
        <v>874</v>
      </c>
      <c r="C1074" s="1" t="s">
        <v>6</v>
      </c>
      <c r="D1074" s="1" t="s">
        <v>584</v>
      </c>
      <c r="E1074" s="7">
        <v>1</v>
      </c>
      <c r="F1074" s="1" t="s">
        <v>467</v>
      </c>
      <c r="G1074" s="2">
        <v>44305</v>
      </c>
      <c r="I1074" s="1" t="s">
        <v>775</v>
      </c>
    </row>
    <row r="1075" spans="1:9" x14ac:dyDescent="0.25">
      <c r="A1075" s="1">
        <v>424609</v>
      </c>
      <c r="B1075" s="1" t="s">
        <v>875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775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775</v>
      </c>
    </row>
    <row r="1077" spans="1:9" x14ac:dyDescent="0.25">
      <c r="A1077" s="1">
        <v>424625</v>
      </c>
      <c r="B1077" s="1" t="s">
        <v>876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877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775</v>
      </c>
    </row>
    <row r="1079" spans="1:9" x14ac:dyDescent="0.25">
      <c r="A1079" s="1">
        <v>424641</v>
      </c>
      <c r="B1079" s="1" t="s">
        <v>878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775</v>
      </c>
    </row>
    <row r="1080" spans="1:9" x14ac:dyDescent="0.25">
      <c r="A1080" s="1">
        <v>424650</v>
      </c>
      <c r="B1080" s="1" t="s">
        <v>879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775</v>
      </c>
    </row>
    <row r="1081" spans="1:9" x14ac:dyDescent="0.25">
      <c r="A1081" s="1">
        <v>424668</v>
      </c>
      <c r="B1081" s="1" t="s">
        <v>880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881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775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882</v>
      </c>
      <c r="C1087" s="1" t="s">
        <v>6</v>
      </c>
      <c r="D1087" s="1" t="s">
        <v>584</v>
      </c>
      <c r="E1087" s="7">
        <v>1</v>
      </c>
      <c r="F1087" s="1" t="s">
        <v>467</v>
      </c>
      <c r="G1087" s="2">
        <v>44312</v>
      </c>
      <c r="I1087" s="1" t="s">
        <v>65</v>
      </c>
    </row>
    <row r="1088" spans="1:9" x14ac:dyDescent="0.25">
      <c r="A1088" s="1">
        <v>424730</v>
      </c>
      <c r="B1088" s="1" t="s">
        <v>883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884</v>
      </c>
      <c r="C1089" s="1" t="s">
        <v>6</v>
      </c>
      <c r="D1089" s="1" t="s">
        <v>584</v>
      </c>
      <c r="E1089" s="7">
        <v>1</v>
      </c>
      <c r="F1089" s="1" t="s">
        <v>467</v>
      </c>
      <c r="G1089" s="2">
        <v>44319</v>
      </c>
      <c r="I1089" s="1" t="s">
        <v>775</v>
      </c>
    </row>
    <row r="1090" spans="1:9" x14ac:dyDescent="0.25">
      <c r="A1090" s="1">
        <v>424757</v>
      </c>
      <c r="B1090" s="1" t="s">
        <v>885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775</v>
      </c>
    </row>
    <row r="1091" spans="1:9" x14ac:dyDescent="0.25">
      <c r="A1091" s="1">
        <v>424765</v>
      </c>
      <c r="B1091" s="1" t="s">
        <v>886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775</v>
      </c>
    </row>
    <row r="1092" spans="1:9" x14ac:dyDescent="0.25">
      <c r="A1092" s="1">
        <v>424773</v>
      </c>
      <c r="B1092" s="1" t="s">
        <v>887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775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888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889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775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1</v>
      </c>
      <c r="F1098" s="1" t="s">
        <v>467</v>
      </c>
      <c r="G1098" s="2">
        <v>44319</v>
      </c>
      <c r="I1098" s="1" t="s">
        <v>775</v>
      </c>
    </row>
    <row r="1099" spans="1:9" x14ac:dyDescent="0.25">
      <c r="A1099" s="1">
        <v>424846</v>
      </c>
      <c r="B1099" s="1" t="s">
        <v>890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775</v>
      </c>
    </row>
    <row r="1100" spans="1:9" x14ac:dyDescent="0.25">
      <c r="A1100" s="1">
        <v>424854</v>
      </c>
      <c r="B1100" s="1" t="s">
        <v>891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775</v>
      </c>
    </row>
    <row r="1101" spans="1:9" x14ac:dyDescent="0.25">
      <c r="A1101" s="1">
        <v>424862</v>
      </c>
      <c r="B1101" s="1" t="s">
        <v>892</v>
      </c>
      <c r="C1101" s="1" t="s">
        <v>6</v>
      </c>
      <c r="D1101" s="1" t="s">
        <v>584</v>
      </c>
      <c r="E1101" s="7">
        <v>1</v>
      </c>
      <c r="F1101" s="1" t="s">
        <v>467</v>
      </c>
      <c r="G1101" s="2">
        <v>44319</v>
      </c>
      <c r="I1101" s="1" t="s">
        <v>775</v>
      </c>
    </row>
    <row r="1102" spans="1:9" x14ac:dyDescent="0.25">
      <c r="A1102" s="1">
        <v>424870</v>
      </c>
      <c r="B1102" s="1" t="s">
        <v>893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775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894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775</v>
      </c>
    </row>
    <row r="1105" spans="1:9" x14ac:dyDescent="0.25">
      <c r="A1105" s="1">
        <v>424919</v>
      </c>
      <c r="B1105" s="1" t="s">
        <v>895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896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897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775</v>
      </c>
    </row>
    <row r="1108" spans="1:9" x14ac:dyDescent="0.25">
      <c r="A1108" s="1">
        <v>424943</v>
      </c>
      <c r="B1108" s="1" t="s">
        <v>898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775</v>
      </c>
    </row>
    <row r="1109" spans="1:9" x14ac:dyDescent="0.25">
      <c r="A1109" s="1">
        <v>424951</v>
      </c>
      <c r="B1109" s="1" t="s">
        <v>899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775</v>
      </c>
    </row>
    <row r="1110" spans="1:9" x14ac:dyDescent="0.25">
      <c r="A1110" s="1">
        <v>424978</v>
      </c>
      <c r="B1110" s="1" t="s">
        <v>900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775</v>
      </c>
    </row>
    <row r="1111" spans="1:9" x14ac:dyDescent="0.25">
      <c r="A1111" s="1">
        <v>424986</v>
      </c>
      <c r="B1111" s="1" t="s">
        <v>901</v>
      </c>
      <c r="C1111" s="1" t="s">
        <v>6</v>
      </c>
      <c r="D1111" s="1" t="s">
        <v>584</v>
      </c>
      <c r="E1111" s="7">
        <v>1</v>
      </c>
      <c r="F1111" s="1" t="s">
        <v>467</v>
      </c>
      <c r="G1111" s="2">
        <v>44326</v>
      </c>
      <c r="I1111" s="1" t="s">
        <v>775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67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775</v>
      </c>
    </row>
    <row r="1114" spans="1:9" x14ac:dyDescent="0.25">
      <c r="A1114" s="1">
        <v>425010</v>
      </c>
      <c r="B1114" s="1" t="s">
        <v>902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775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775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775</v>
      </c>
    </row>
    <row r="1117" spans="1:9" x14ac:dyDescent="0.25">
      <c r="A1117" s="1">
        <v>425044</v>
      </c>
      <c r="B1117" s="1" t="s">
        <v>903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775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775</v>
      </c>
    </row>
    <row r="1119" spans="1:9" x14ac:dyDescent="0.25">
      <c r="A1119" s="1">
        <v>425060</v>
      </c>
      <c r="B1119" s="1" t="s">
        <v>904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775</v>
      </c>
    </row>
    <row r="1120" spans="1:9" x14ac:dyDescent="0.25">
      <c r="A1120" s="1">
        <v>425079</v>
      </c>
      <c r="B1120" s="1" t="s">
        <v>905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775</v>
      </c>
    </row>
    <row r="1121" spans="1:9" x14ac:dyDescent="0.25">
      <c r="A1121" s="1">
        <v>425087</v>
      </c>
      <c r="B1121" s="1" t="s">
        <v>906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775</v>
      </c>
    </row>
    <row r="1122" spans="1:9" x14ac:dyDescent="0.25">
      <c r="A1122" s="1">
        <v>425095</v>
      </c>
      <c r="B1122" s="1" t="s">
        <v>907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775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775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908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775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909</v>
      </c>
      <c r="C1128" s="1" t="s">
        <v>8</v>
      </c>
      <c r="D1128" s="1" t="s">
        <v>585</v>
      </c>
      <c r="E1128" s="7">
        <v>1</v>
      </c>
      <c r="F1128" s="1" t="s">
        <v>467</v>
      </c>
      <c r="G1128" s="2">
        <v>44337</v>
      </c>
      <c r="I1128" s="1" t="s">
        <v>66</v>
      </c>
    </row>
    <row r="1129" spans="1:9" x14ac:dyDescent="0.25">
      <c r="A1129" s="1">
        <v>425168</v>
      </c>
      <c r="B1129" s="1" t="s">
        <v>910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911</v>
      </c>
      <c r="C1130" s="1" t="s">
        <v>8</v>
      </c>
      <c r="D1130" s="1" t="s">
        <v>585</v>
      </c>
      <c r="E1130" s="7">
        <v>1</v>
      </c>
      <c r="F1130" s="1" t="s">
        <v>467</v>
      </c>
      <c r="G1130" s="2">
        <v>44337</v>
      </c>
      <c r="I1130" s="1" t="s">
        <v>66</v>
      </c>
    </row>
  </sheetData>
  <sheetProtection algorithmName="SHA-512" hashValue="Go87yYPm9blNP0De0/n1m9JAkw0NuanIHbZLpTSNSa8GcVXv2NQstzLN3m0U3OlR7cwz92QqObp1A34W1I1LYQ==" saltValue="lwDW+H8CzuaR69i2kyM81g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>
      <selection activeCell="G7" sqref="G7"/>
    </sheetView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1129</v>
      </c>
      <c r="D5" s="15">
        <v>652</v>
      </c>
      <c r="E5" s="16">
        <v>477</v>
      </c>
    </row>
  </sheetData>
  <sheetProtection algorithmName="SHA-512" hashValue="QKbRSYhl34PvO8mkdmmi9NNB8tq74+0IaN1GG+886QWJMn07q4fDQduoOihHMPXWJ/l0EfOQjXxEw+ifKHuXpw==" saltValue="rkGxkezc9SA65tPuXy22y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2021-04-07T14:40:29Z</cp:lastPrinted>
  <dcterms:created xsi:type="dcterms:W3CDTF">2020-07-29T12:15:48Z</dcterms:created>
  <dcterms:modified xsi:type="dcterms:W3CDTF">2021-06-10T16:19:52Z</dcterms:modified>
</cp:coreProperties>
</file>